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ScottHuennekens\Fractal Dropbox\Scott Huennekens\Fractal BA\Pattern Energy\1.0 Puerto Rico Equipment RFP\RFP Package\"/>
    </mc:Choice>
  </mc:AlternateContent>
  <xr:revisionPtr revIDLastSave="0" documentId="13_ncr:1_{78C9B490-D01E-4DE8-9EB6-F6E6DACF51C0}" xr6:coauthVersionLast="47" xr6:coauthVersionMax="47" xr10:uidLastSave="{00000000-0000-0000-0000-000000000000}"/>
  <bookViews>
    <workbookView xWindow="51720" yWindow="8160" windowWidth="29040" windowHeight="15720" tabRatio="904" xr2:uid="{23AD46E2-E1EB-45BE-A6DB-6BFE23C47DEF}"/>
  </bookViews>
  <sheets>
    <sheet name="COVER" sheetId="2" r:id="rId1"/>
    <sheet name="Barceloneta S" sheetId="4" r:id="rId2"/>
    <sheet name="Santa Isabel S T1" sheetId="9" r:id="rId3"/>
    <sheet name="Barceloneta PVS" sheetId="10" r:id="rId4"/>
    <sheet name="Santa Isaben ASAP" sheetId="11" r:id="rId5"/>
    <sheet name="Project Key" sheetId="5" r:id="rId6"/>
  </sheets>
  <definedNames>
    <definedName name="_xlnm.Print_Area" localSheetId="3">'Barceloneta PVS'!$A$1:$J$89</definedName>
    <definedName name="_xlnm.Print_Area" localSheetId="1">'Barceloneta S'!$A$1:$J$89</definedName>
    <definedName name="_xlnm.Print_Area" localSheetId="2">'Santa Isabel S T1'!$A$1:$J$89</definedName>
    <definedName name="_xlnm.Print_Area" localSheetId="4">'Santa Isaben ASAP'!$A$1:$J$89</definedName>
    <definedName name="project_key">'Project Key'!$C$3:$F$35</definedName>
    <definedName name="project_names">'Project Key'!$C$3:$F$3</definedName>
    <definedName name="project_par">'Project Key'!$B$3:$B$35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1" l="1"/>
  <c r="B2" i="10"/>
  <c r="B2" i="9"/>
  <c r="G257" i="11"/>
  <c r="G256" i="11"/>
  <c r="G255" i="11"/>
  <c r="G254" i="11"/>
  <c r="G253" i="11"/>
  <c r="G252" i="11"/>
  <c r="G251" i="11"/>
  <c r="G250" i="11"/>
  <c r="G249" i="11"/>
  <c r="G248" i="11"/>
  <c r="G247" i="11"/>
  <c r="G246" i="11"/>
  <c r="G245" i="11"/>
  <c r="G244" i="11"/>
  <c r="G243" i="11"/>
  <c r="G242" i="11"/>
  <c r="G241" i="11"/>
  <c r="G240" i="11"/>
  <c r="G239" i="11"/>
  <c r="G238" i="11"/>
  <c r="G259" i="11" s="1"/>
  <c r="H17" i="11" s="1"/>
  <c r="G232" i="11"/>
  <c r="G231" i="11"/>
  <c r="G230" i="11"/>
  <c r="G229" i="11"/>
  <c r="G228" i="11"/>
  <c r="G227" i="11"/>
  <c r="G226" i="11"/>
  <c r="G225" i="11"/>
  <c r="G224" i="11"/>
  <c r="G223" i="11"/>
  <c r="G222" i="11"/>
  <c r="G221" i="11"/>
  <c r="G220" i="11"/>
  <c r="G219" i="11"/>
  <c r="G218" i="11"/>
  <c r="G217" i="11"/>
  <c r="G216" i="11"/>
  <c r="G215" i="11"/>
  <c r="G214" i="11"/>
  <c r="G213" i="11"/>
  <c r="G207" i="11"/>
  <c r="G206" i="11"/>
  <c r="G205" i="11"/>
  <c r="G204" i="11"/>
  <c r="G203" i="11"/>
  <c r="G202" i="11"/>
  <c r="G201" i="11"/>
  <c r="G200" i="11"/>
  <c r="G199" i="11"/>
  <c r="G198" i="11"/>
  <c r="G197" i="11"/>
  <c r="G196" i="11"/>
  <c r="G195" i="11"/>
  <c r="G194" i="11"/>
  <c r="G193" i="11"/>
  <c r="G192" i="11"/>
  <c r="G191" i="11"/>
  <c r="G190" i="11"/>
  <c r="G189" i="11"/>
  <c r="G188" i="11"/>
  <c r="G182" i="11"/>
  <c r="G181" i="11"/>
  <c r="G180" i="11"/>
  <c r="G179" i="11"/>
  <c r="E179" i="11"/>
  <c r="G178" i="11"/>
  <c r="G177" i="11"/>
  <c r="G176" i="11"/>
  <c r="G175" i="11"/>
  <c r="G174" i="11"/>
  <c r="G173" i="11"/>
  <c r="G172" i="11"/>
  <c r="G171" i="11"/>
  <c r="E171" i="11"/>
  <c r="G170" i="11"/>
  <c r="G169" i="11"/>
  <c r="G168" i="11"/>
  <c r="G167" i="11"/>
  <c r="G166" i="11"/>
  <c r="G165" i="11"/>
  <c r="G164" i="11"/>
  <c r="G163" i="11"/>
  <c r="E163" i="11"/>
  <c r="G157" i="11"/>
  <c r="G156" i="11"/>
  <c r="G155" i="11"/>
  <c r="G154" i="11"/>
  <c r="G153" i="11"/>
  <c r="G152" i="11"/>
  <c r="G151" i="11"/>
  <c r="G150" i="11"/>
  <c r="G149" i="11"/>
  <c r="G148" i="11"/>
  <c r="G147" i="11"/>
  <c r="G146" i="11"/>
  <c r="G145" i="11"/>
  <c r="G144" i="11"/>
  <c r="G143" i="11"/>
  <c r="G142" i="11"/>
  <c r="G141" i="11"/>
  <c r="G140" i="11"/>
  <c r="G139" i="11"/>
  <c r="G138" i="11"/>
  <c r="G159" i="11" s="1"/>
  <c r="H13" i="11" s="1"/>
  <c r="G132" i="11"/>
  <c r="G131" i="11"/>
  <c r="G130" i="11"/>
  <c r="G129" i="11"/>
  <c r="G128" i="11"/>
  <c r="G127" i="11"/>
  <c r="G126" i="11"/>
  <c r="G125" i="11"/>
  <c r="G124" i="11"/>
  <c r="G123" i="11"/>
  <c r="G122" i="11"/>
  <c r="G121" i="11"/>
  <c r="G120" i="11"/>
  <c r="G119" i="11"/>
  <c r="G118" i="11"/>
  <c r="G117" i="11"/>
  <c r="G116" i="11"/>
  <c r="G115" i="11"/>
  <c r="G114" i="11"/>
  <c r="G113" i="11"/>
  <c r="G107" i="11"/>
  <c r="G106" i="11"/>
  <c r="G105" i="11"/>
  <c r="G104" i="11"/>
  <c r="G103" i="11"/>
  <c r="G102" i="11"/>
  <c r="G101" i="11"/>
  <c r="G100" i="11"/>
  <c r="G99" i="11"/>
  <c r="G98" i="11"/>
  <c r="G97" i="11"/>
  <c r="G96" i="11"/>
  <c r="G95" i="11"/>
  <c r="G94" i="11"/>
  <c r="G93" i="11"/>
  <c r="G92" i="11"/>
  <c r="G91" i="11"/>
  <c r="G90" i="11"/>
  <c r="G89" i="11"/>
  <c r="G88" i="11"/>
  <c r="G109" i="11" s="1"/>
  <c r="H11" i="11" s="1"/>
  <c r="G82" i="11"/>
  <c r="G81" i="11"/>
  <c r="G80" i="11"/>
  <c r="G79" i="11"/>
  <c r="G78" i="11"/>
  <c r="G77" i="11"/>
  <c r="G76" i="11"/>
  <c r="G75" i="11"/>
  <c r="G74" i="11"/>
  <c r="G73" i="11"/>
  <c r="G72" i="11"/>
  <c r="G71" i="11"/>
  <c r="G70" i="11"/>
  <c r="G69" i="11"/>
  <c r="G68" i="11"/>
  <c r="G67" i="11"/>
  <c r="G66" i="11"/>
  <c r="G65" i="11"/>
  <c r="G64" i="11"/>
  <c r="G63" i="11"/>
  <c r="G55" i="11"/>
  <c r="G54" i="11"/>
  <c r="G53" i="11"/>
  <c r="G52" i="11"/>
  <c r="G51" i="11"/>
  <c r="G50" i="11"/>
  <c r="G49" i="11"/>
  <c r="G57" i="11" s="1"/>
  <c r="G42" i="11"/>
  <c r="G41" i="11"/>
  <c r="G40" i="11"/>
  <c r="G37" i="11"/>
  <c r="G36" i="11"/>
  <c r="G35" i="11"/>
  <c r="G34" i="11"/>
  <c r="G31" i="11"/>
  <c r="G30" i="11"/>
  <c r="G29" i="11"/>
  <c r="G28" i="11"/>
  <c r="G27" i="11"/>
  <c r="G26" i="11"/>
  <c r="G25" i="11"/>
  <c r="G24" i="11"/>
  <c r="G44" i="11" s="1"/>
  <c r="H8" i="11" s="1"/>
  <c r="F17" i="11"/>
  <c r="F16" i="11"/>
  <c r="F15" i="11"/>
  <c r="F14" i="11"/>
  <c r="F13" i="11"/>
  <c r="F12" i="11"/>
  <c r="F11" i="11"/>
  <c r="C11" i="11"/>
  <c r="F10" i="11"/>
  <c r="C10" i="11"/>
  <c r="H9" i="11"/>
  <c r="F9" i="11"/>
  <c r="F8" i="11"/>
  <c r="C4" i="11"/>
  <c r="G257" i="10"/>
  <c r="G256" i="10"/>
  <c r="G255" i="10"/>
  <c r="G254" i="10"/>
  <c r="G253" i="10"/>
  <c r="G252" i="10"/>
  <c r="G251" i="10"/>
  <c r="G250" i="10"/>
  <c r="G249" i="10"/>
  <c r="G248" i="10"/>
  <c r="G247" i="10"/>
  <c r="G246" i="10"/>
  <c r="G245" i="10"/>
  <c r="G244" i="10"/>
  <c r="G243" i="10"/>
  <c r="G242" i="10"/>
  <c r="G241" i="10"/>
  <c r="G240" i="10"/>
  <c r="G239" i="10"/>
  <c r="G238" i="10"/>
  <c r="G232" i="10"/>
  <c r="G231" i="10"/>
  <c r="G230" i="10"/>
  <c r="G229" i="10"/>
  <c r="G228" i="10"/>
  <c r="G227" i="10"/>
  <c r="G226" i="10"/>
  <c r="G225" i="10"/>
  <c r="G224" i="10"/>
  <c r="G223" i="10"/>
  <c r="G222" i="10"/>
  <c r="G221" i="10"/>
  <c r="G220" i="10"/>
  <c r="G219" i="10"/>
  <c r="G218" i="10"/>
  <c r="G217" i="10"/>
  <c r="G216" i="10"/>
  <c r="G215" i="10"/>
  <c r="G214" i="10"/>
  <c r="G213" i="10"/>
  <c r="G207" i="10"/>
  <c r="G206" i="10"/>
  <c r="G205" i="10"/>
  <c r="G204" i="10"/>
  <c r="G203" i="10"/>
  <c r="G202" i="10"/>
  <c r="G201" i="10"/>
  <c r="G200" i="10"/>
  <c r="G199" i="10"/>
  <c r="G198" i="10"/>
  <c r="G197" i="10"/>
  <c r="G196" i="10"/>
  <c r="G195" i="10"/>
  <c r="G194" i="10"/>
  <c r="G193" i="10"/>
  <c r="G192" i="10"/>
  <c r="G191" i="10"/>
  <c r="G190" i="10"/>
  <c r="G189" i="10"/>
  <c r="G188" i="10"/>
  <c r="G209" i="10" s="1"/>
  <c r="H15" i="10" s="1"/>
  <c r="G182" i="10"/>
  <c r="E182" i="10"/>
  <c r="G181" i="10"/>
  <c r="G180" i="10"/>
  <c r="G179" i="10"/>
  <c r="G178" i="10"/>
  <c r="E178" i="10"/>
  <c r="G177" i="10"/>
  <c r="G176" i="10"/>
  <c r="G175" i="10"/>
  <c r="G174" i="10"/>
  <c r="E174" i="10"/>
  <c r="G173" i="10"/>
  <c r="G172" i="10"/>
  <c r="G171" i="10"/>
  <c r="G170" i="10"/>
  <c r="E170" i="10"/>
  <c r="G169" i="10"/>
  <c r="G168" i="10"/>
  <c r="G167" i="10"/>
  <c r="G166" i="10"/>
  <c r="E166" i="10"/>
  <c r="G165" i="10"/>
  <c r="G164" i="10"/>
  <c r="G184" i="10" s="1"/>
  <c r="H14" i="10" s="1"/>
  <c r="G163" i="10"/>
  <c r="G157" i="10"/>
  <c r="G156" i="10"/>
  <c r="G155" i="10"/>
  <c r="G154" i="10"/>
  <c r="G153" i="10"/>
  <c r="G152" i="10"/>
  <c r="G151" i="10"/>
  <c r="G150" i="10"/>
  <c r="G149" i="10"/>
  <c r="G148" i="10"/>
  <c r="G147" i="10"/>
  <c r="G146" i="10"/>
  <c r="G145" i="10"/>
  <c r="G144" i="10"/>
  <c r="G143" i="10"/>
  <c r="G142" i="10"/>
  <c r="G141" i="10"/>
  <c r="G140" i="10"/>
  <c r="G139" i="10"/>
  <c r="G138" i="10"/>
  <c r="G159" i="10" s="1"/>
  <c r="H13" i="10" s="1"/>
  <c r="G132" i="10"/>
  <c r="G131" i="10"/>
  <c r="G130" i="10"/>
  <c r="G129" i="10"/>
  <c r="G128" i="10"/>
  <c r="G127" i="10"/>
  <c r="G126" i="10"/>
  <c r="G125" i="10"/>
  <c r="G124" i="10"/>
  <c r="G123" i="10"/>
  <c r="G122" i="10"/>
  <c r="G121" i="10"/>
  <c r="G120" i="10"/>
  <c r="G119" i="10"/>
  <c r="G118" i="10"/>
  <c r="G117" i="10"/>
  <c r="G116" i="10"/>
  <c r="G115" i="10"/>
  <c r="G114" i="10"/>
  <c r="G113" i="10"/>
  <c r="G134" i="10" s="1"/>
  <c r="H12" i="10" s="1"/>
  <c r="G107" i="10"/>
  <c r="G106" i="10"/>
  <c r="G105" i="10"/>
  <c r="G104" i="10"/>
  <c r="G103" i="10"/>
  <c r="G102" i="10"/>
  <c r="G101" i="10"/>
  <c r="G100" i="10"/>
  <c r="G99" i="10"/>
  <c r="G98" i="10"/>
  <c r="G97" i="10"/>
  <c r="G96" i="10"/>
  <c r="G95" i="10"/>
  <c r="G94" i="10"/>
  <c r="G93" i="10"/>
  <c r="G92" i="10"/>
  <c r="G91" i="10"/>
  <c r="G90" i="10"/>
  <c r="G89" i="10"/>
  <c r="G88" i="10"/>
  <c r="G82" i="10"/>
  <c r="G81" i="10"/>
  <c r="G80" i="10"/>
  <c r="G79" i="10"/>
  <c r="G78" i="10"/>
  <c r="G77" i="10"/>
  <c r="G76" i="10"/>
  <c r="G75" i="10"/>
  <c r="G74" i="10"/>
  <c r="G73" i="10"/>
  <c r="G72" i="10"/>
  <c r="G71" i="10"/>
  <c r="G70" i="10"/>
  <c r="G69" i="10"/>
  <c r="G68" i="10"/>
  <c r="G67" i="10"/>
  <c r="G66" i="10"/>
  <c r="G65" i="10"/>
  <c r="G64" i="10"/>
  <c r="G63" i="10"/>
  <c r="G55" i="10"/>
  <c r="G54" i="10"/>
  <c r="G53" i="10"/>
  <c r="G52" i="10"/>
  <c r="G51" i="10"/>
  <c r="G50" i="10"/>
  <c r="G49" i="10"/>
  <c r="G57" i="10" s="1"/>
  <c r="G42" i="10"/>
  <c r="G41" i="10"/>
  <c r="G40" i="10"/>
  <c r="G37" i="10"/>
  <c r="G36" i="10"/>
  <c r="G35" i="10"/>
  <c r="G34" i="10"/>
  <c r="G31" i="10"/>
  <c r="G30" i="10"/>
  <c r="G29" i="10"/>
  <c r="G28" i="10"/>
  <c r="G27" i="10"/>
  <c r="G26" i="10"/>
  <c r="G25" i="10"/>
  <c r="G24" i="10"/>
  <c r="G44" i="10" s="1"/>
  <c r="F17" i="10"/>
  <c r="F16" i="10"/>
  <c r="F15" i="10"/>
  <c r="C15" i="10"/>
  <c r="F14" i="10"/>
  <c r="F13" i="10"/>
  <c r="C13" i="10"/>
  <c r="F12" i="10"/>
  <c r="F11" i="10"/>
  <c r="F10" i="10"/>
  <c r="C10" i="10"/>
  <c r="H9" i="10"/>
  <c r="F9" i="10"/>
  <c r="H8" i="10"/>
  <c r="F8" i="10"/>
  <c r="C4" i="10"/>
  <c r="G257" i="9"/>
  <c r="G256" i="9"/>
  <c r="G255" i="9"/>
  <c r="G254" i="9"/>
  <c r="G253" i="9"/>
  <c r="G252" i="9"/>
  <c r="G251" i="9"/>
  <c r="G250" i="9"/>
  <c r="G249" i="9"/>
  <c r="G248" i="9"/>
  <c r="G247" i="9"/>
  <c r="G246" i="9"/>
  <c r="G245" i="9"/>
  <c r="G244" i="9"/>
  <c r="G243" i="9"/>
  <c r="G242" i="9"/>
  <c r="G241" i="9"/>
  <c r="G240" i="9"/>
  <c r="G239" i="9"/>
  <c r="G238" i="9"/>
  <c r="G259" i="9" s="1"/>
  <c r="H17" i="9" s="1"/>
  <c r="G232" i="9"/>
  <c r="G231" i="9"/>
  <c r="G230" i="9"/>
  <c r="G229" i="9"/>
  <c r="G228" i="9"/>
  <c r="G227" i="9"/>
  <c r="G226" i="9"/>
  <c r="G225" i="9"/>
  <c r="G224" i="9"/>
  <c r="G223" i="9"/>
  <c r="G222" i="9"/>
  <c r="G221" i="9"/>
  <c r="G220" i="9"/>
  <c r="G219" i="9"/>
  <c r="G218" i="9"/>
  <c r="G217" i="9"/>
  <c r="G216" i="9"/>
  <c r="G215" i="9"/>
  <c r="G214" i="9"/>
  <c r="G213" i="9"/>
  <c r="G207" i="9"/>
  <c r="G206" i="9"/>
  <c r="G205" i="9"/>
  <c r="G204" i="9"/>
  <c r="G203" i="9"/>
  <c r="G202" i="9"/>
  <c r="G201" i="9"/>
  <c r="G200" i="9"/>
  <c r="G199" i="9"/>
  <c r="G198" i="9"/>
  <c r="G197" i="9"/>
  <c r="G196" i="9"/>
  <c r="G195" i="9"/>
  <c r="G194" i="9"/>
  <c r="G193" i="9"/>
  <c r="G192" i="9"/>
  <c r="G191" i="9"/>
  <c r="G190" i="9"/>
  <c r="G189" i="9"/>
  <c r="G188" i="9"/>
  <c r="G209" i="9" s="1"/>
  <c r="H15" i="9" s="1"/>
  <c r="G182" i="9"/>
  <c r="G181" i="9"/>
  <c r="E181" i="9"/>
  <c r="G180" i="9"/>
  <c r="E180" i="9"/>
  <c r="G179" i="9"/>
  <c r="G178" i="9"/>
  <c r="G177" i="9"/>
  <c r="E177" i="9"/>
  <c r="G176" i="9"/>
  <c r="E176" i="9"/>
  <c r="G175" i="9"/>
  <c r="G174" i="9"/>
  <c r="G173" i="9"/>
  <c r="E173" i="9"/>
  <c r="G172" i="9"/>
  <c r="E172" i="9"/>
  <c r="G171" i="9"/>
  <c r="G170" i="9"/>
  <c r="G169" i="9"/>
  <c r="E169" i="9"/>
  <c r="G168" i="9"/>
  <c r="E168" i="9"/>
  <c r="G167" i="9"/>
  <c r="G166" i="9"/>
  <c r="G165" i="9"/>
  <c r="E165" i="9"/>
  <c r="G164" i="9"/>
  <c r="E164" i="9"/>
  <c r="G163" i="9"/>
  <c r="G184" i="9" s="1"/>
  <c r="G157" i="9"/>
  <c r="G156" i="9"/>
  <c r="G155" i="9"/>
  <c r="G154" i="9"/>
  <c r="G153" i="9"/>
  <c r="G152" i="9"/>
  <c r="G151" i="9"/>
  <c r="G150" i="9"/>
  <c r="G149" i="9"/>
  <c r="G148" i="9"/>
  <c r="G147" i="9"/>
  <c r="G146" i="9"/>
  <c r="G145" i="9"/>
  <c r="G144" i="9"/>
  <c r="G143" i="9"/>
  <c r="G142" i="9"/>
  <c r="G141" i="9"/>
  <c r="G140" i="9"/>
  <c r="G139" i="9"/>
  <c r="G138" i="9"/>
  <c r="G159" i="9" s="1"/>
  <c r="H13" i="9" s="1"/>
  <c r="G132" i="9"/>
  <c r="G131" i="9"/>
  <c r="G130" i="9"/>
  <c r="G129" i="9"/>
  <c r="G128" i="9"/>
  <c r="G127" i="9"/>
  <c r="G126" i="9"/>
  <c r="G125" i="9"/>
  <c r="G124" i="9"/>
  <c r="G123" i="9"/>
  <c r="G122" i="9"/>
  <c r="G121" i="9"/>
  <c r="G120" i="9"/>
  <c r="G119" i="9"/>
  <c r="G118" i="9"/>
  <c r="G117" i="9"/>
  <c r="G116" i="9"/>
  <c r="G115" i="9"/>
  <c r="G114" i="9"/>
  <c r="G113" i="9"/>
  <c r="G107" i="9"/>
  <c r="G106" i="9"/>
  <c r="G105" i="9"/>
  <c r="G104" i="9"/>
  <c r="G103" i="9"/>
  <c r="G102" i="9"/>
  <c r="G101" i="9"/>
  <c r="G100" i="9"/>
  <c r="G99" i="9"/>
  <c r="G98" i="9"/>
  <c r="G97" i="9"/>
  <c r="G96" i="9"/>
  <c r="G95" i="9"/>
  <c r="G94" i="9"/>
  <c r="G93" i="9"/>
  <c r="G92" i="9"/>
  <c r="G91" i="9"/>
  <c r="G90" i="9"/>
  <c r="G89" i="9"/>
  <c r="G88" i="9"/>
  <c r="G109" i="9" s="1"/>
  <c r="H11" i="9" s="1"/>
  <c r="G82" i="9"/>
  <c r="G81" i="9"/>
  <c r="G80" i="9"/>
  <c r="G79" i="9"/>
  <c r="G78" i="9"/>
  <c r="G77" i="9"/>
  <c r="G76" i="9"/>
  <c r="G75" i="9"/>
  <c r="G74" i="9"/>
  <c r="G73" i="9"/>
  <c r="G72" i="9"/>
  <c r="G71" i="9"/>
  <c r="G70" i="9"/>
  <c r="G69" i="9"/>
  <c r="G68" i="9"/>
  <c r="G67" i="9"/>
  <c r="G66" i="9"/>
  <c r="G65" i="9"/>
  <c r="G64" i="9"/>
  <c r="G63" i="9"/>
  <c r="G55" i="9"/>
  <c r="G54" i="9"/>
  <c r="G53" i="9"/>
  <c r="G52" i="9"/>
  <c r="G51" i="9"/>
  <c r="G50" i="9"/>
  <c r="G57" i="9" s="1"/>
  <c r="H9" i="9" s="1"/>
  <c r="G49" i="9"/>
  <c r="G42" i="9"/>
  <c r="G41" i="9"/>
  <c r="G40" i="9"/>
  <c r="G37" i="9"/>
  <c r="G36" i="9"/>
  <c r="G35" i="9"/>
  <c r="G34" i="9"/>
  <c r="G31" i="9"/>
  <c r="G30" i="9"/>
  <c r="G29" i="9"/>
  <c r="G28" i="9"/>
  <c r="G27" i="9"/>
  <c r="G26" i="9"/>
  <c r="G25" i="9"/>
  <c r="G24" i="9"/>
  <c r="F17" i="9"/>
  <c r="F16" i="9"/>
  <c r="F15" i="9"/>
  <c r="C15" i="9"/>
  <c r="H14" i="9"/>
  <c r="F14" i="9"/>
  <c r="F13" i="9"/>
  <c r="C13" i="9"/>
  <c r="F12" i="9"/>
  <c r="C12" i="9"/>
  <c r="F11" i="9"/>
  <c r="C11" i="9"/>
  <c r="F10" i="9"/>
  <c r="F9" i="9"/>
  <c r="C9" i="9"/>
  <c r="F8" i="9"/>
  <c r="C8" i="9"/>
  <c r="H182" i="9" s="1"/>
  <c r="C4" i="9"/>
  <c r="E182" i="9"/>
  <c r="E15" i="5"/>
  <c r="H69" i="11" l="1"/>
  <c r="H77" i="11"/>
  <c r="H113" i="11"/>
  <c r="G134" i="11"/>
  <c r="H12" i="11" s="1"/>
  <c r="H24" i="11"/>
  <c r="H67" i="11"/>
  <c r="H101" i="11"/>
  <c r="H189" i="11"/>
  <c r="H193" i="11"/>
  <c r="H205" i="11"/>
  <c r="H251" i="11"/>
  <c r="H255" i="11"/>
  <c r="H81" i="11"/>
  <c r="H115" i="11"/>
  <c r="H121" i="11"/>
  <c r="H219" i="11"/>
  <c r="E180" i="11"/>
  <c r="E176" i="11"/>
  <c r="E172" i="11"/>
  <c r="E168" i="11"/>
  <c r="E164" i="11"/>
  <c r="E181" i="11"/>
  <c r="E177" i="11"/>
  <c r="E173" i="11"/>
  <c r="E169" i="11"/>
  <c r="E165" i="11"/>
  <c r="C12" i="11"/>
  <c r="C8" i="11"/>
  <c r="H28" i="11" s="1"/>
  <c r="E182" i="11"/>
  <c r="E178" i="11"/>
  <c r="E174" i="11"/>
  <c r="E170" i="11"/>
  <c r="E166" i="11"/>
  <c r="C13" i="11"/>
  <c r="E175" i="11"/>
  <c r="E167" i="11"/>
  <c r="C14" i="11"/>
  <c r="C9" i="11"/>
  <c r="C15" i="11"/>
  <c r="H63" i="11"/>
  <c r="H71" i="11"/>
  <c r="H79" i="11"/>
  <c r="H97" i="11"/>
  <c r="H105" i="11"/>
  <c r="H143" i="11"/>
  <c r="H151" i="11"/>
  <c r="H155" i="11"/>
  <c r="H163" i="11"/>
  <c r="H179" i="11"/>
  <c r="G84" i="11"/>
  <c r="H10" i="11" s="1"/>
  <c r="H19" i="11" s="1"/>
  <c r="H20" i="11" s="1"/>
  <c r="H119" i="11"/>
  <c r="H139" i="11"/>
  <c r="H164" i="11"/>
  <c r="H172" i="11"/>
  <c r="G184" i="11"/>
  <c r="H14" i="11" s="1"/>
  <c r="H191" i="11"/>
  <c r="H195" i="11"/>
  <c r="H203" i="11"/>
  <c r="H207" i="11"/>
  <c r="H256" i="11"/>
  <c r="H125" i="11"/>
  <c r="H145" i="11"/>
  <c r="H149" i="11"/>
  <c r="H157" i="11"/>
  <c r="H167" i="11"/>
  <c r="H175" i="11"/>
  <c r="G209" i="11"/>
  <c r="H15" i="11" s="1"/>
  <c r="H213" i="11"/>
  <c r="H217" i="11"/>
  <c r="H221" i="11"/>
  <c r="H229" i="11"/>
  <c r="G234" i="11"/>
  <c r="H16" i="11" s="1"/>
  <c r="H241" i="11"/>
  <c r="H249" i="11"/>
  <c r="H253" i="11"/>
  <c r="H257" i="11"/>
  <c r="H52" i="9"/>
  <c r="H139" i="10"/>
  <c r="H221" i="10"/>
  <c r="H251" i="10"/>
  <c r="H99" i="10"/>
  <c r="H63" i="10"/>
  <c r="H117" i="10"/>
  <c r="G84" i="10"/>
  <c r="H10" i="10" s="1"/>
  <c r="G234" i="10"/>
  <c r="H16" i="10" s="1"/>
  <c r="H27" i="9"/>
  <c r="H31" i="9"/>
  <c r="H37" i="9"/>
  <c r="H68" i="9"/>
  <c r="H76" i="9"/>
  <c r="H114" i="9"/>
  <c r="H122" i="9"/>
  <c r="H130" i="9"/>
  <c r="H216" i="9"/>
  <c r="H224" i="9"/>
  <c r="H232" i="9"/>
  <c r="H113" i="10"/>
  <c r="H54" i="9"/>
  <c r="H94" i="9"/>
  <c r="H102" i="9"/>
  <c r="H140" i="9"/>
  <c r="H148" i="9"/>
  <c r="H156" i="9"/>
  <c r="H196" i="9"/>
  <c r="H204" i="9"/>
  <c r="H242" i="9"/>
  <c r="E180" i="10"/>
  <c r="E176" i="10"/>
  <c r="E172" i="10"/>
  <c r="E168" i="10"/>
  <c r="E164" i="10"/>
  <c r="E181" i="10"/>
  <c r="E177" i="10"/>
  <c r="E173" i="10"/>
  <c r="E169" i="10"/>
  <c r="E165" i="10"/>
  <c r="C12" i="10"/>
  <c r="C8" i="10"/>
  <c r="H155" i="10" s="1"/>
  <c r="C9" i="10"/>
  <c r="G109" i="10"/>
  <c r="H11" i="10" s="1"/>
  <c r="H19" i="10" s="1"/>
  <c r="E163" i="10"/>
  <c r="E167" i="10"/>
  <c r="E171" i="10"/>
  <c r="E175" i="10"/>
  <c r="E179" i="10"/>
  <c r="G259" i="10"/>
  <c r="H17" i="10" s="1"/>
  <c r="H25" i="9"/>
  <c r="H29" i="9"/>
  <c r="H35" i="9"/>
  <c r="H41" i="9"/>
  <c r="H66" i="9"/>
  <c r="H74" i="9"/>
  <c r="H82" i="9"/>
  <c r="H120" i="9"/>
  <c r="H128" i="9"/>
  <c r="H218" i="9"/>
  <c r="H226" i="9"/>
  <c r="C11" i="10"/>
  <c r="C14" i="10"/>
  <c r="H167" i="10"/>
  <c r="H171" i="10"/>
  <c r="H92" i="9"/>
  <c r="H100" i="9"/>
  <c r="H146" i="9"/>
  <c r="H154" i="9"/>
  <c r="H190" i="9"/>
  <c r="H198" i="9"/>
  <c r="H206" i="9"/>
  <c r="H244" i="9"/>
  <c r="G44" i="9"/>
  <c r="H8" i="9" s="1"/>
  <c r="H96" i="9"/>
  <c r="H116" i="9"/>
  <c r="H132" i="9"/>
  <c r="H174" i="9"/>
  <c r="G234" i="9"/>
  <c r="H16" i="9" s="1"/>
  <c r="H229" i="9"/>
  <c r="H248" i="9"/>
  <c r="H252" i="9"/>
  <c r="H256" i="9"/>
  <c r="H257" i="9"/>
  <c r="H255" i="9"/>
  <c r="H253" i="9"/>
  <c r="H251" i="9"/>
  <c r="H249" i="9"/>
  <c r="H247" i="9"/>
  <c r="H245" i="9"/>
  <c r="H243" i="9"/>
  <c r="H241" i="9"/>
  <c r="H239" i="9"/>
  <c r="H227" i="9"/>
  <c r="H225" i="9"/>
  <c r="H223" i="9"/>
  <c r="H221" i="9"/>
  <c r="H219" i="9"/>
  <c r="H217" i="9"/>
  <c r="H215" i="9"/>
  <c r="H213" i="9"/>
  <c r="H207" i="9"/>
  <c r="H205" i="9"/>
  <c r="H203" i="9"/>
  <c r="H201" i="9"/>
  <c r="H199" i="9"/>
  <c r="H197" i="9"/>
  <c r="H195" i="9"/>
  <c r="H193" i="9"/>
  <c r="H191" i="9"/>
  <c r="H189" i="9"/>
  <c r="H180" i="9"/>
  <c r="H176" i="9"/>
  <c r="H172" i="9"/>
  <c r="H168" i="9"/>
  <c r="H164" i="9"/>
  <c r="H157" i="9"/>
  <c r="H155" i="9"/>
  <c r="H153" i="9"/>
  <c r="H151" i="9"/>
  <c r="H149" i="9"/>
  <c r="H147" i="9"/>
  <c r="H145" i="9"/>
  <c r="H143" i="9"/>
  <c r="H141" i="9"/>
  <c r="H139" i="9"/>
  <c r="H131" i="9"/>
  <c r="H129" i="9"/>
  <c r="H127" i="9"/>
  <c r="H125" i="9"/>
  <c r="H123" i="9"/>
  <c r="H121" i="9"/>
  <c r="H119" i="9"/>
  <c r="H117" i="9"/>
  <c r="H115" i="9"/>
  <c r="H113" i="9"/>
  <c r="H107" i="9"/>
  <c r="H105" i="9"/>
  <c r="H103" i="9"/>
  <c r="H101" i="9"/>
  <c r="H99" i="9"/>
  <c r="H97" i="9"/>
  <c r="H95" i="9"/>
  <c r="H93" i="9"/>
  <c r="H91" i="9"/>
  <c r="H89" i="9"/>
  <c r="H81" i="9"/>
  <c r="H79" i="9"/>
  <c r="H77" i="9"/>
  <c r="H75" i="9"/>
  <c r="H73" i="9"/>
  <c r="H71" i="9"/>
  <c r="H69" i="9"/>
  <c r="H67" i="9"/>
  <c r="H65" i="9"/>
  <c r="H63" i="9"/>
  <c r="H55" i="9"/>
  <c r="H88" i="9"/>
  <c r="H124" i="9"/>
  <c r="H142" i="9"/>
  <c r="H150" i="9"/>
  <c r="H166" i="9"/>
  <c r="H170" i="9"/>
  <c r="H178" i="9"/>
  <c r="H192" i="9"/>
  <c r="H200" i="9"/>
  <c r="H231" i="9"/>
  <c r="H50" i="9"/>
  <c r="G84" i="9"/>
  <c r="H10" i="9" s="1"/>
  <c r="H138" i="9"/>
  <c r="H163" i="9"/>
  <c r="H165" i="9"/>
  <c r="H167" i="9"/>
  <c r="H169" i="9"/>
  <c r="H171" i="9"/>
  <c r="H173" i="9"/>
  <c r="H175" i="9"/>
  <c r="H177" i="9"/>
  <c r="H179" i="9"/>
  <c r="H181" i="9"/>
  <c r="H188" i="9"/>
  <c r="H70" i="9"/>
  <c r="H78" i="9"/>
  <c r="H104" i="9"/>
  <c r="H220" i="9"/>
  <c r="H228" i="9"/>
  <c r="H238" i="9"/>
  <c r="H24" i="9"/>
  <c r="H26" i="9"/>
  <c r="H28" i="9"/>
  <c r="H30" i="9"/>
  <c r="H34" i="9"/>
  <c r="H36" i="9"/>
  <c r="H40" i="9"/>
  <c r="H42" i="9"/>
  <c r="H49" i="9"/>
  <c r="H51" i="9"/>
  <c r="H53" i="9"/>
  <c r="H64" i="9"/>
  <c r="H72" i="9"/>
  <c r="H80" i="9"/>
  <c r="H90" i="9"/>
  <c r="H98" i="9"/>
  <c r="H106" i="9"/>
  <c r="G134" i="9"/>
  <c r="H12" i="9" s="1"/>
  <c r="H118" i="9"/>
  <c r="H126" i="9"/>
  <c r="H144" i="9"/>
  <c r="H152" i="9"/>
  <c r="H194" i="9"/>
  <c r="H202" i="9"/>
  <c r="H214" i="9"/>
  <c r="H222" i="9"/>
  <c r="H230" i="9"/>
  <c r="H240" i="9"/>
  <c r="H246" i="9"/>
  <c r="H250" i="9"/>
  <c r="H254" i="9"/>
  <c r="C10" i="9"/>
  <c r="C14" i="9"/>
  <c r="E163" i="9"/>
  <c r="E167" i="9"/>
  <c r="E171" i="9"/>
  <c r="E175" i="9"/>
  <c r="E179" i="9"/>
  <c r="E166" i="9"/>
  <c r="E170" i="9"/>
  <c r="E174" i="9"/>
  <c r="E178" i="9"/>
  <c r="G259" i="4"/>
  <c r="G234" i="4"/>
  <c r="G209" i="4"/>
  <c r="G184" i="4"/>
  <c r="G159" i="4"/>
  <c r="G134" i="4"/>
  <c r="G109" i="4"/>
  <c r="G84" i="4"/>
  <c r="F8" i="4"/>
  <c r="F9" i="4"/>
  <c r="G49" i="4"/>
  <c r="G50" i="4"/>
  <c r="G51" i="4"/>
  <c r="G52" i="4"/>
  <c r="G53" i="4"/>
  <c r="G54" i="4"/>
  <c r="G55" i="4"/>
  <c r="B2" i="4"/>
  <c r="E166" i="4" s="1"/>
  <c r="E16" i="5"/>
  <c r="E17" i="5" s="1"/>
  <c r="E18" i="5" s="1"/>
  <c r="E19" i="5" s="1"/>
  <c r="E20" i="5" s="1"/>
  <c r="E21" i="5" s="1"/>
  <c r="E22" i="5" s="1"/>
  <c r="E23" i="5" s="1"/>
  <c r="E24" i="5" s="1"/>
  <c r="E25" i="5" s="1"/>
  <c r="E26" i="5" s="1"/>
  <c r="E27" i="5" s="1"/>
  <c r="E28" i="5" s="1"/>
  <c r="E29" i="5" s="1"/>
  <c r="E30" i="5" s="1"/>
  <c r="E31" i="5" s="1"/>
  <c r="E32" i="5" s="1"/>
  <c r="E33" i="5" s="1"/>
  <c r="E34" i="5" s="1"/>
  <c r="E35" i="5" s="1"/>
  <c r="F17" i="4"/>
  <c r="F16" i="4"/>
  <c r="F15" i="4"/>
  <c r="F14" i="4"/>
  <c r="F13" i="4"/>
  <c r="F12" i="4"/>
  <c r="F11" i="4"/>
  <c r="F10" i="4"/>
  <c r="E164" i="4"/>
  <c r="E168" i="4"/>
  <c r="E169" i="4"/>
  <c r="E171" i="4"/>
  <c r="E172" i="4"/>
  <c r="E174" i="4"/>
  <c r="E176" i="4"/>
  <c r="E180" i="4"/>
  <c r="E181" i="4"/>
  <c r="E163" i="4"/>
  <c r="G257" i="4"/>
  <c r="G256" i="4"/>
  <c r="G255" i="4"/>
  <c r="G254" i="4"/>
  <c r="G253" i="4"/>
  <c r="G252" i="4"/>
  <c r="G251" i="4"/>
  <c r="G250" i="4"/>
  <c r="G249" i="4"/>
  <c r="G248" i="4"/>
  <c r="G247" i="4"/>
  <c r="G246" i="4"/>
  <c r="G245" i="4"/>
  <c r="G244" i="4"/>
  <c r="G243" i="4"/>
  <c r="G242" i="4"/>
  <c r="G241" i="4"/>
  <c r="G240" i="4"/>
  <c r="G239" i="4"/>
  <c r="G238" i="4"/>
  <c r="G232" i="4"/>
  <c r="G231" i="4"/>
  <c r="G230" i="4"/>
  <c r="G229" i="4"/>
  <c r="G228" i="4"/>
  <c r="G227" i="4"/>
  <c r="G226" i="4"/>
  <c r="G225" i="4"/>
  <c r="G224" i="4"/>
  <c r="G223" i="4"/>
  <c r="G222" i="4"/>
  <c r="G221" i="4"/>
  <c r="G220" i="4"/>
  <c r="G219" i="4"/>
  <c r="G218" i="4"/>
  <c r="G217" i="4"/>
  <c r="G216" i="4"/>
  <c r="G215" i="4"/>
  <c r="G214" i="4"/>
  <c r="G213" i="4"/>
  <c r="G207" i="4"/>
  <c r="G206" i="4"/>
  <c r="G205" i="4"/>
  <c r="G204" i="4"/>
  <c r="G203" i="4"/>
  <c r="G202" i="4"/>
  <c r="G201" i="4"/>
  <c r="G200" i="4"/>
  <c r="G199" i="4"/>
  <c r="G198" i="4"/>
  <c r="G197" i="4"/>
  <c r="G196" i="4"/>
  <c r="G195" i="4"/>
  <c r="G194" i="4"/>
  <c r="G193" i="4"/>
  <c r="G192" i="4"/>
  <c r="G191" i="4"/>
  <c r="G190" i="4"/>
  <c r="G189" i="4"/>
  <c r="G188" i="4"/>
  <c r="G182" i="4"/>
  <c r="G181" i="4"/>
  <c r="G180" i="4"/>
  <c r="G179" i="4"/>
  <c r="G178" i="4"/>
  <c r="G177" i="4"/>
  <c r="G176" i="4"/>
  <c r="G175" i="4"/>
  <c r="G174" i="4"/>
  <c r="G173" i="4"/>
  <c r="G172" i="4"/>
  <c r="G171" i="4"/>
  <c r="G170" i="4"/>
  <c r="G169" i="4"/>
  <c r="G168" i="4"/>
  <c r="G167" i="4"/>
  <c r="G166" i="4"/>
  <c r="G165" i="4"/>
  <c r="G164" i="4"/>
  <c r="G163" i="4"/>
  <c r="G157" i="4"/>
  <c r="G156" i="4"/>
  <c r="G155" i="4"/>
  <c r="G154" i="4"/>
  <c r="G153" i="4"/>
  <c r="G152" i="4"/>
  <c r="G151" i="4"/>
  <c r="G150" i="4"/>
  <c r="G149" i="4"/>
  <c r="G148" i="4"/>
  <c r="G147" i="4"/>
  <c r="G146" i="4"/>
  <c r="G145" i="4"/>
  <c r="G144" i="4"/>
  <c r="G143" i="4"/>
  <c r="G142" i="4"/>
  <c r="G141" i="4"/>
  <c r="G140" i="4"/>
  <c r="G139" i="4"/>
  <c r="G138" i="4"/>
  <c r="G132" i="4"/>
  <c r="G131" i="4"/>
  <c r="G130" i="4"/>
  <c r="G129" i="4"/>
  <c r="G128" i="4"/>
  <c r="G127" i="4"/>
  <c r="G126" i="4"/>
  <c r="G125" i="4"/>
  <c r="G124" i="4"/>
  <c r="G123" i="4"/>
  <c r="G122" i="4"/>
  <c r="G121" i="4"/>
  <c r="G120" i="4"/>
  <c r="G119" i="4"/>
  <c r="G118" i="4"/>
  <c r="G117" i="4"/>
  <c r="G116" i="4"/>
  <c r="G115" i="4"/>
  <c r="G114" i="4"/>
  <c r="G113" i="4"/>
  <c r="G107" i="4"/>
  <c r="G106" i="4"/>
  <c r="G105" i="4"/>
  <c r="G104" i="4"/>
  <c r="G103" i="4"/>
  <c r="G102" i="4"/>
  <c r="G101" i="4"/>
  <c r="G100" i="4"/>
  <c r="G99" i="4"/>
  <c r="G98" i="4"/>
  <c r="G97" i="4"/>
  <c r="G96" i="4"/>
  <c r="G95" i="4"/>
  <c r="G94" i="4"/>
  <c r="G93" i="4"/>
  <c r="G92" i="4"/>
  <c r="G91" i="4"/>
  <c r="G90" i="4"/>
  <c r="G89" i="4"/>
  <c r="G88" i="4"/>
  <c r="G64" i="4"/>
  <c r="G65" i="4"/>
  <c r="G66" i="4"/>
  <c r="G67" i="4"/>
  <c r="G68" i="4"/>
  <c r="G69" i="4"/>
  <c r="G70" i="4"/>
  <c r="G71" i="4"/>
  <c r="G72" i="4"/>
  <c r="G73" i="4"/>
  <c r="G74" i="4"/>
  <c r="G75" i="4"/>
  <c r="G76" i="4"/>
  <c r="G77" i="4"/>
  <c r="G78" i="4"/>
  <c r="G79" i="4"/>
  <c r="G80" i="4"/>
  <c r="G81" i="4"/>
  <c r="G82" i="4"/>
  <c r="G63" i="4"/>
  <c r="G42" i="4"/>
  <c r="G41" i="4"/>
  <c r="G40" i="4"/>
  <c r="G37" i="4"/>
  <c r="G36" i="4"/>
  <c r="G35" i="4"/>
  <c r="G34" i="4"/>
  <c r="G31" i="4"/>
  <c r="G30" i="4"/>
  <c r="G29" i="4"/>
  <c r="G28" i="4"/>
  <c r="G27" i="4"/>
  <c r="G26" i="4"/>
  <c r="G25" i="4"/>
  <c r="H223" i="11" l="1"/>
  <c r="H91" i="11"/>
  <c r="H239" i="11"/>
  <c r="H141" i="11"/>
  <c r="H245" i="10"/>
  <c r="H231" i="10"/>
  <c r="H127" i="10"/>
  <c r="H195" i="10"/>
  <c r="H149" i="10"/>
  <c r="H40" i="10"/>
  <c r="H241" i="10"/>
  <c r="H176" i="10"/>
  <c r="H79" i="10"/>
  <c r="H42" i="10"/>
  <c r="H215" i="10"/>
  <c r="H145" i="10"/>
  <c r="H95" i="10"/>
  <c r="H205" i="10"/>
  <c r="H119" i="10"/>
  <c r="H34" i="10"/>
  <c r="H213" i="10"/>
  <c r="H101" i="10"/>
  <c r="H209" i="9"/>
  <c r="H179" i="10"/>
  <c r="H163" i="10"/>
  <c r="H20" i="10"/>
  <c r="H256" i="10"/>
  <c r="H257" i="10"/>
  <c r="H203" i="10"/>
  <c r="H129" i="10"/>
  <c r="H75" i="10"/>
  <c r="H30" i="10"/>
  <c r="H172" i="10"/>
  <c r="H141" i="10"/>
  <c r="H55" i="10"/>
  <c r="H197" i="10"/>
  <c r="H81" i="10"/>
  <c r="H229" i="10"/>
  <c r="H180" i="10"/>
  <c r="H93" i="10"/>
  <c r="H254" i="11"/>
  <c r="H252" i="11"/>
  <c r="H250" i="11"/>
  <c r="H248" i="11"/>
  <c r="H246" i="11"/>
  <c r="H244" i="11"/>
  <c r="H242" i="11"/>
  <c r="H240" i="11"/>
  <c r="H238" i="11"/>
  <c r="H232" i="11"/>
  <c r="H230" i="11"/>
  <c r="H228" i="11"/>
  <c r="H226" i="11"/>
  <c r="H224" i="11"/>
  <c r="H222" i="11"/>
  <c r="H220" i="11"/>
  <c r="H218" i="11"/>
  <c r="H216" i="11"/>
  <c r="H214" i="11"/>
  <c r="H206" i="11"/>
  <c r="H204" i="11"/>
  <c r="H202" i="11"/>
  <c r="H200" i="11"/>
  <c r="H198" i="11"/>
  <c r="H196" i="11"/>
  <c r="H194" i="11"/>
  <c r="H192" i="11"/>
  <c r="H190" i="11"/>
  <c r="H188" i="11"/>
  <c r="H182" i="11"/>
  <c r="H178" i="11"/>
  <c r="H174" i="11"/>
  <c r="H170" i="11"/>
  <c r="H166" i="11"/>
  <c r="H156" i="11"/>
  <c r="H154" i="11"/>
  <c r="H152" i="11"/>
  <c r="H150" i="11"/>
  <c r="H148" i="11"/>
  <c r="H146" i="11"/>
  <c r="H142" i="11"/>
  <c r="H130" i="11"/>
  <c r="H122" i="11"/>
  <c r="H114" i="11"/>
  <c r="H41" i="11"/>
  <c r="H37" i="11"/>
  <c r="H35" i="11"/>
  <c r="H31" i="11"/>
  <c r="H29" i="11"/>
  <c r="H27" i="11"/>
  <c r="H25" i="11"/>
  <c r="H177" i="11"/>
  <c r="H169" i="11"/>
  <c r="H144" i="11"/>
  <c r="H132" i="11"/>
  <c r="H124" i="11"/>
  <c r="H116" i="11"/>
  <c r="H54" i="11"/>
  <c r="H52" i="11"/>
  <c r="H50" i="11"/>
  <c r="H128" i="11"/>
  <c r="H102" i="11"/>
  <c r="H94" i="11"/>
  <c r="H76" i="11"/>
  <c r="H68" i="11"/>
  <c r="H51" i="11"/>
  <c r="H181" i="11"/>
  <c r="H165" i="11"/>
  <c r="H184" i="11" s="1"/>
  <c r="H118" i="11"/>
  <c r="H104" i="11"/>
  <c r="H96" i="11"/>
  <c r="H88" i="11"/>
  <c r="H78" i="11"/>
  <c r="H70" i="11"/>
  <c r="H53" i="11"/>
  <c r="H138" i="11"/>
  <c r="H120" i="11"/>
  <c r="H106" i="11"/>
  <c r="H98" i="11"/>
  <c r="H90" i="11"/>
  <c r="H80" i="11"/>
  <c r="H72" i="11"/>
  <c r="H64" i="11"/>
  <c r="H55" i="11"/>
  <c r="H173" i="11"/>
  <c r="H140" i="11"/>
  <c r="H126" i="11"/>
  <c r="H100" i="11"/>
  <c r="H92" i="11"/>
  <c r="H82" i="11"/>
  <c r="H74" i="11"/>
  <c r="H66" i="11"/>
  <c r="H84" i="11" s="1"/>
  <c r="H49" i="11"/>
  <c r="H36" i="11"/>
  <c r="H26" i="11"/>
  <c r="H231" i="11"/>
  <c r="H215" i="11"/>
  <c r="H107" i="11"/>
  <c r="H73" i="11"/>
  <c r="H247" i="11"/>
  <c r="H201" i="11"/>
  <c r="H171" i="11"/>
  <c r="H93" i="11"/>
  <c r="H129" i="11"/>
  <c r="H103" i="11"/>
  <c r="H40" i="11"/>
  <c r="H42" i="11"/>
  <c r="H175" i="10"/>
  <c r="H24" i="10"/>
  <c r="H164" i="10"/>
  <c r="H249" i="10"/>
  <c r="H199" i="10"/>
  <c r="H125" i="10"/>
  <c r="H67" i="10"/>
  <c r="H26" i="10"/>
  <c r="H157" i="10"/>
  <c r="H103" i="10"/>
  <c r="H51" i="10"/>
  <c r="H189" i="10"/>
  <c r="H65" i="10"/>
  <c r="H225" i="10"/>
  <c r="H245" i="11"/>
  <c r="H225" i="11"/>
  <c r="H153" i="11"/>
  <c r="H117" i="11"/>
  <c r="H199" i="11"/>
  <c r="H180" i="11"/>
  <c r="H127" i="11"/>
  <c r="H176" i="11"/>
  <c r="H147" i="11"/>
  <c r="H89" i="11"/>
  <c r="H227" i="11"/>
  <c r="H131" i="11"/>
  <c r="H99" i="11"/>
  <c r="H65" i="11"/>
  <c r="H243" i="11"/>
  <c r="H197" i="11"/>
  <c r="H168" i="11"/>
  <c r="H75" i="11"/>
  <c r="H123" i="11"/>
  <c r="H95" i="11"/>
  <c r="H34" i="11"/>
  <c r="H30" i="11"/>
  <c r="H254" i="10"/>
  <c r="H252" i="10"/>
  <c r="H250" i="10"/>
  <c r="H248" i="10"/>
  <c r="H246" i="10"/>
  <c r="H244" i="10"/>
  <c r="H242" i="10"/>
  <c r="H240" i="10"/>
  <c r="H238" i="10"/>
  <c r="H232" i="10"/>
  <c r="H230" i="10"/>
  <c r="H228" i="10"/>
  <c r="H226" i="10"/>
  <c r="H224" i="10"/>
  <c r="H222" i="10"/>
  <c r="H220" i="10"/>
  <c r="H218" i="10"/>
  <c r="H216" i="10"/>
  <c r="H214" i="10"/>
  <c r="H206" i="10"/>
  <c r="H204" i="10"/>
  <c r="H202" i="10"/>
  <c r="H200" i="10"/>
  <c r="H198" i="10"/>
  <c r="H196" i="10"/>
  <c r="H194" i="10"/>
  <c r="H192" i="10"/>
  <c r="H190" i="10"/>
  <c r="H188" i="10"/>
  <c r="H182" i="10"/>
  <c r="H178" i="10"/>
  <c r="H174" i="10"/>
  <c r="H170" i="10"/>
  <c r="H166" i="10"/>
  <c r="H156" i="10"/>
  <c r="H154" i="10"/>
  <c r="H152" i="10"/>
  <c r="H150" i="10"/>
  <c r="H148" i="10"/>
  <c r="H146" i="10"/>
  <c r="H144" i="10"/>
  <c r="H142" i="10"/>
  <c r="H140" i="10"/>
  <c r="H138" i="10"/>
  <c r="H132" i="10"/>
  <c r="H130" i="10"/>
  <c r="H128" i="10"/>
  <c r="H126" i="10"/>
  <c r="H124" i="10"/>
  <c r="H122" i="10"/>
  <c r="H120" i="10"/>
  <c r="H118" i="10"/>
  <c r="H116" i="10"/>
  <c r="H114" i="10"/>
  <c r="H106" i="10"/>
  <c r="H104" i="10"/>
  <c r="H102" i="10"/>
  <c r="H100" i="10"/>
  <c r="H98" i="10"/>
  <c r="H96" i="10"/>
  <c r="H94" i="10"/>
  <c r="H92" i="10"/>
  <c r="H90" i="10"/>
  <c r="H88" i="10"/>
  <c r="H82" i="10"/>
  <c r="H80" i="10"/>
  <c r="H78" i="10"/>
  <c r="H76" i="10"/>
  <c r="H74" i="10"/>
  <c r="H72" i="10"/>
  <c r="H70" i="10"/>
  <c r="H68" i="10"/>
  <c r="H66" i="10"/>
  <c r="H64" i="10"/>
  <c r="H181" i="10"/>
  <c r="H177" i="10"/>
  <c r="H173" i="10"/>
  <c r="H169" i="10"/>
  <c r="H165" i="10"/>
  <c r="H54" i="10"/>
  <c r="H52" i="10"/>
  <c r="H50" i="10"/>
  <c r="H255" i="10"/>
  <c r="H247" i="10"/>
  <c r="H239" i="10"/>
  <c r="H227" i="10"/>
  <c r="H219" i="10"/>
  <c r="H201" i="10"/>
  <c r="H193" i="10"/>
  <c r="H151" i="10"/>
  <c r="H143" i="10"/>
  <c r="H131" i="10"/>
  <c r="H123" i="10"/>
  <c r="H115" i="10"/>
  <c r="H105" i="10"/>
  <c r="H97" i="10"/>
  <c r="H89" i="10"/>
  <c r="H77" i="10"/>
  <c r="H69" i="10"/>
  <c r="H41" i="10"/>
  <c r="H37" i="10"/>
  <c r="H35" i="10"/>
  <c r="H31" i="10"/>
  <c r="H29" i="10"/>
  <c r="H27" i="10"/>
  <c r="H25" i="10"/>
  <c r="H49" i="10"/>
  <c r="H253" i="10"/>
  <c r="H207" i="10"/>
  <c r="H191" i="10"/>
  <c r="H121" i="10"/>
  <c r="H71" i="10"/>
  <c r="H36" i="10"/>
  <c r="H223" i="10"/>
  <c r="H153" i="10"/>
  <c r="H107" i="10"/>
  <c r="H91" i="10"/>
  <c r="H243" i="10"/>
  <c r="H168" i="10"/>
  <c r="H73" i="10"/>
  <c r="H28" i="10"/>
  <c r="H217" i="10"/>
  <c r="H147" i="10"/>
  <c r="H53" i="10"/>
  <c r="H57" i="9"/>
  <c r="H44" i="9"/>
  <c r="H84" i="9"/>
  <c r="H134" i="9"/>
  <c r="H234" i="9"/>
  <c r="H259" i="9"/>
  <c r="H184" i="9"/>
  <c r="H159" i="9"/>
  <c r="H109" i="9"/>
  <c r="H19" i="9"/>
  <c r="H20" i="9" s="1"/>
  <c r="G57" i="4"/>
  <c r="H9" i="4" s="1"/>
  <c r="E177" i="4"/>
  <c r="E165" i="4"/>
  <c r="E175" i="4"/>
  <c r="E173" i="4"/>
  <c r="E182" i="4"/>
  <c r="E170" i="4"/>
  <c r="E179" i="4"/>
  <c r="E167" i="4"/>
  <c r="E178" i="4"/>
  <c r="H134" i="11" l="1"/>
  <c r="H44" i="11"/>
  <c r="H234" i="11"/>
  <c r="H57" i="11"/>
  <c r="H259" i="11"/>
  <c r="H44" i="10"/>
  <c r="H134" i="10"/>
  <c r="H209" i="11"/>
  <c r="H159" i="11"/>
  <c r="H109" i="11"/>
  <c r="H57" i="10"/>
  <c r="H84" i="10"/>
  <c r="H184" i="10"/>
  <c r="H234" i="10"/>
  <c r="H209" i="10"/>
  <c r="H259" i="10"/>
  <c r="H109" i="10"/>
  <c r="H159" i="10"/>
  <c r="H15" i="4"/>
  <c r="H17" i="4" l="1"/>
  <c r="H16" i="4"/>
  <c r="H10" i="4"/>
  <c r="H11" i="4" l="1"/>
  <c r="H12" i="4" l="1"/>
  <c r="H14" i="4" l="1"/>
  <c r="H13" i="4"/>
  <c r="G24" i="4" l="1"/>
  <c r="C9" i="4"/>
  <c r="C10" i="4"/>
  <c r="C11" i="4"/>
  <c r="C12" i="4"/>
  <c r="C13" i="4"/>
  <c r="C14" i="4"/>
  <c r="C15" i="4"/>
  <c r="C8" i="4"/>
  <c r="C4" i="4"/>
  <c r="H49" i="4" l="1"/>
  <c r="H55" i="4"/>
  <c r="H54" i="4"/>
  <c r="H52" i="4"/>
  <c r="H51" i="4"/>
  <c r="H50" i="4"/>
  <c r="H53" i="4"/>
  <c r="G44" i="4"/>
  <c r="H8" i="4" s="1"/>
  <c r="H19" i="4" s="1"/>
  <c r="H20" i="4" s="1"/>
  <c r="H227" i="4"/>
  <c r="H219" i="4"/>
  <c r="H150" i="4"/>
  <c r="H142" i="4"/>
  <c r="H123" i="4"/>
  <c r="H115" i="4"/>
  <c r="H105" i="4"/>
  <c r="H97" i="4"/>
  <c r="H89" i="4"/>
  <c r="H148" i="4"/>
  <c r="H95" i="4"/>
  <c r="H225" i="4"/>
  <c r="H217" i="4"/>
  <c r="H140" i="4"/>
  <c r="H113" i="4"/>
  <c r="H103" i="4"/>
  <c r="H129" i="4"/>
  <c r="H121" i="4"/>
  <c r="H117" i="4"/>
  <c r="H101" i="4"/>
  <c r="H152" i="4"/>
  <c r="H91" i="4"/>
  <c r="H154" i="4"/>
  <c r="H143" i="4"/>
  <c r="H199" i="4"/>
  <c r="H243" i="4"/>
  <c r="H167" i="4"/>
  <c r="H196" i="4"/>
  <c r="H218" i="4"/>
  <c r="H248" i="4"/>
  <c r="H124" i="4"/>
  <c r="H195" i="4"/>
  <c r="H255" i="4"/>
  <c r="H130" i="4"/>
  <c r="H171" i="4"/>
  <c r="H120" i="4"/>
  <c r="H147" i="4"/>
  <c r="H172" i="4"/>
  <c r="H193" i="4"/>
  <c r="H213" i="4"/>
  <c r="H241" i="4"/>
  <c r="H257" i="4"/>
  <c r="H166" i="4"/>
  <c r="H145" i="4"/>
  <c r="H169" i="4"/>
  <c r="H190" i="4"/>
  <c r="H206" i="4"/>
  <c r="H238" i="4"/>
  <c r="H254" i="4"/>
  <c r="H90" i="4"/>
  <c r="H163" i="4"/>
  <c r="H139" i="4"/>
  <c r="H205" i="4"/>
  <c r="H181" i="4"/>
  <c r="H138" i="4"/>
  <c r="H119" i="4"/>
  <c r="H215" i="4"/>
  <c r="H99" i="4"/>
  <c r="H221" i="4"/>
  <c r="H157" i="4"/>
  <c r="H207" i="4"/>
  <c r="H251" i="4"/>
  <c r="H179" i="4"/>
  <c r="H200" i="4"/>
  <c r="H226" i="4"/>
  <c r="H252" i="4"/>
  <c r="H151" i="4"/>
  <c r="H203" i="4"/>
  <c r="H88" i="4"/>
  <c r="H141" i="4"/>
  <c r="H175" i="4"/>
  <c r="H128" i="4"/>
  <c r="H155" i="4"/>
  <c r="H176" i="4"/>
  <c r="H197" i="4"/>
  <c r="H216" i="4"/>
  <c r="H245" i="4"/>
  <c r="H106" i="4"/>
  <c r="H182" i="4"/>
  <c r="H118" i="4"/>
  <c r="H153" i="4"/>
  <c r="H173" i="4"/>
  <c r="H194" i="4"/>
  <c r="H214" i="4"/>
  <c r="H242" i="4"/>
  <c r="H192" i="4"/>
  <c r="H178" i="4"/>
  <c r="H104" i="4"/>
  <c r="H168" i="4"/>
  <c r="H232" i="4"/>
  <c r="H100" i="4"/>
  <c r="H132" i="4"/>
  <c r="H202" i="4"/>
  <c r="H250" i="4"/>
  <c r="H146" i="4"/>
  <c r="H127" i="4"/>
  <c r="H223" i="4"/>
  <c r="H107" i="4"/>
  <c r="H229" i="4"/>
  <c r="H174" i="4"/>
  <c r="H220" i="4"/>
  <c r="H114" i="4"/>
  <c r="H188" i="4"/>
  <c r="H204" i="4"/>
  <c r="H240" i="4"/>
  <c r="H256" i="4"/>
  <c r="H170" i="4"/>
  <c r="H239" i="4"/>
  <c r="H96" i="4"/>
  <c r="H149" i="4"/>
  <c r="H94" i="4"/>
  <c r="H131" i="4"/>
  <c r="H164" i="4"/>
  <c r="H180" i="4"/>
  <c r="H201" i="4"/>
  <c r="H224" i="4"/>
  <c r="H249" i="4"/>
  <c r="H116" i="4"/>
  <c r="H92" i="4"/>
  <c r="H126" i="4"/>
  <c r="H156" i="4"/>
  <c r="H177" i="4"/>
  <c r="H198" i="4"/>
  <c r="H222" i="4"/>
  <c r="H246" i="4"/>
  <c r="H93" i="4"/>
  <c r="H144" i="4"/>
  <c r="H231" i="4"/>
  <c r="H125" i="4"/>
  <c r="H98" i="4"/>
  <c r="H191" i="4"/>
  <c r="H228" i="4"/>
  <c r="H122" i="4"/>
  <c r="H244" i="4"/>
  <c r="H247" i="4"/>
  <c r="H102" i="4"/>
  <c r="H189" i="4"/>
  <c r="H253" i="4"/>
  <c r="H165" i="4"/>
  <c r="H230" i="4"/>
  <c r="H66" i="4"/>
  <c r="H68" i="4"/>
  <c r="H70" i="4"/>
  <c r="H72" i="4"/>
  <c r="H74" i="4"/>
  <c r="H76" i="4"/>
  <c r="H78" i="4"/>
  <c r="H80" i="4"/>
  <c r="H82" i="4"/>
  <c r="H75" i="4"/>
  <c r="H69" i="4"/>
  <c r="H64" i="4"/>
  <c r="H67" i="4"/>
  <c r="H73" i="4"/>
  <c r="H81" i="4"/>
  <c r="H71" i="4"/>
  <c r="H65" i="4"/>
  <c r="H77" i="4"/>
  <c r="H63" i="4"/>
  <c r="H79" i="4"/>
  <c r="H24" i="4"/>
  <c r="H35" i="4"/>
  <c r="H30" i="4"/>
  <c r="H28" i="4"/>
  <c r="H29" i="4"/>
  <c r="H37" i="4"/>
  <c r="H27" i="4"/>
  <c r="H34" i="4"/>
  <c r="H42" i="4"/>
  <c r="H40" i="4"/>
  <c r="H31" i="4"/>
  <c r="H41" i="4"/>
  <c r="H26" i="4"/>
  <c r="H36" i="4"/>
  <c r="H25" i="4"/>
  <c r="H259" i="4" l="1"/>
  <c r="H234" i="4"/>
  <c r="H84" i="4"/>
  <c r="H209" i="4"/>
  <c r="H159" i="4"/>
  <c r="H184" i="4"/>
  <c r="H134" i="4"/>
  <c r="H109" i="4"/>
  <c r="H57" i="4"/>
  <c r="H44" i="4"/>
</calcChain>
</file>

<file path=xl/sharedStrings.xml><?xml version="1.0" encoding="utf-8"?>
<sst xmlns="http://schemas.openxmlformats.org/spreadsheetml/2006/main" count="2026" uniqueCount="113">
  <si>
    <t>VENDOR NAME</t>
  </si>
  <si>
    <t>(vendor name)</t>
  </si>
  <si>
    <t>CONTACT NAME</t>
  </si>
  <si>
    <t>CONTACT EMAIL</t>
  </si>
  <si>
    <t>CONTACT PHONE</t>
  </si>
  <si>
    <t>INSTRUCTIONS</t>
  </si>
  <si>
    <t>PRICING AND SYSTEM SPECIFICATIONS INPUTS</t>
  </si>
  <si>
    <t>NOTES</t>
  </si>
  <si>
    <t>COD</t>
  </si>
  <si>
    <t>MW</t>
  </si>
  <si>
    <t>Bidder notes, clarifications, qualifications, suggestions, etc</t>
  </si>
  <si>
    <t>Equipment</t>
  </si>
  <si>
    <t>Battery containers</t>
  </si>
  <si>
    <t>Battery Management System (BMS) - if separately priced</t>
  </si>
  <si>
    <t>Inverters</t>
  </si>
  <si>
    <t>MV transformers</t>
  </si>
  <si>
    <t>Other telecommunications</t>
  </si>
  <si>
    <t>Other</t>
  </si>
  <si>
    <t>Shipping</t>
  </si>
  <si>
    <t>Battery freight</t>
  </si>
  <si>
    <t>Interter freight</t>
  </si>
  <si>
    <t>MV transformers freight</t>
  </si>
  <si>
    <t>Duties and Tariffs</t>
  </si>
  <si>
    <t>Import tariffs</t>
  </si>
  <si>
    <t>SubTotal</t>
  </si>
  <si>
    <t>III. ANNUAL COSTS</t>
  </si>
  <si>
    <t>1) Software License</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</si>
  <si>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</si>
  <si>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</si>
  <si>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</si>
  <si>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</si>
  <si>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</si>
  <si>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</si>
  <si>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</si>
  <si>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</si>
  <si>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</si>
  <si>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</si>
  <si>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</si>
  <si>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</si>
  <si>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</si>
  <si>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</si>
  <si>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</si>
  <si>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</si>
  <si>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</si>
  <si>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</si>
  <si>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</si>
  <si>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</si>
  <si>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2) Remote Monitoring</t>
  </si>
  <si>
    <t>3) Preventative Maintenance</t>
  </si>
  <si>
    <t>5) Performance Guarantee (Energy)</t>
  </si>
  <si>
    <t>Year 0</t>
  </si>
  <si>
    <t>6) Annual Availability Guarantee</t>
  </si>
  <si>
    <t>%</t>
  </si>
  <si>
    <t>7) RTE Guarantee</t>
  </si>
  <si>
    <t>8) Augmentation Cost</t>
  </si>
  <si>
    <t>IV. BESS Information</t>
  </si>
  <si>
    <t>1) Expected BESS Degradation</t>
  </si>
  <si>
    <t xml:space="preserve">2) Auxiliary Load </t>
  </si>
  <si>
    <t>Aux load at resting - kW</t>
  </si>
  <si>
    <t>Aux load at full power - kW</t>
  </si>
  <si>
    <t>Energy Capacity Guarantee (MWh at POM)</t>
  </si>
  <si>
    <t>UNITS</t>
  </si>
  <si>
    <t>QUANTITY</t>
  </si>
  <si>
    <t>$/KWH POI</t>
  </si>
  <si>
    <t>MWH</t>
  </si>
  <si>
    <t>MATERIALS COST / QTY</t>
  </si>
  <si>
    <t>TOTAL COST X QTY</t>
  </si>
  <si>
    <t>Useable Energy Capacity at POI</t>
  </si>
  <si>
    <t>Useable Power Capacity at POI</t>
  </si>
  <si>
    <t>Point of Delivery (POD)</t>
  </si>
  <si>
    <t>Power Loss POD to POI</t>
  </si>
  <si>
    <t>Power Factor at POI</t>
  </si>
  <si>
    <t>Degradation Management</t>
  </si>
  <si>
    <t>Maximum annual cycles</t>
  </si>
  <si>
    <t>Minumum Energy MWh</t>
  </si>
  <si>
    <t>Barceloneta Storage</t>
  </si>
  <si>
    <t>MVT</t>
  </si>
  <si>
    <t>Follow Min. Capacity Schedule</t>
  </si>
  <si>
    <t>Parameters</t>
  </si>
  <si>
    <t>I. BESS EQUIPMENT</t>
  </si>
  <si>
    <t>Plant level site controls and Energy Management System (EMS)</t>
  </si>
  <si>
    <t>MANUFACTURER / MODEL</t>
  </si>
  <si>
    <t>Number</t>
  </si>
  <si>
    <t>Lump Sum</t>
  </si>
  <si>
    <t>General Conditions</t>
  </si>
  <si>
    <t>Insurance</t>
  </si>
  <si>
    <t>IRA Provisions</t>
  </si>
  <si>
    <t>Mobilization</t>
  </si>
  <si>
    <t>LABOUR COST / QTY</t>
  </si>
  <si>
    <t>ASSUMED RATE</t>
  </si>
  <si>
    <t>CONFIRM DDP</t>
  </si>
  <si>
    <t>Yes</t>
  </si>
  <si>
    <t>SUPPLIER (If not OEM)</t>
  </si>
  <si>
    <t>GUARANTEED VALUE</t>
  </si>
  <si>
    <t>END OF YEAR</t>
  </si>
  <si>
    <t>4) Product Guarantee (All BESS Equipment)</t>
  </si>
  <si>
    <t>SUMMARY</t>
  </si>
  <si>
    <t>Total Cost $/kWh POI</t>
  </si>
  <si>
    <t>RTE</t>
  </si>
  <si>
    <t>Barceloneta MTR Storage</t>
  </si>
  <si>
    <t>Bidder to propose best option as unachievable</t>
  </si>
  <si>
    <t>Santa Isabel Storage T1</t>
  </si>
  <si>
    <t>Santa Isabel Storage ASAP</t>
  </si>
  <si>
    <t>Pricing from Bidders to be Fixed Price wherever possible, in the following worksheet.
Bidders may add comments, qualifiers or T&amp;M / Not to Exceed on specific line items, if necessary.
The Project requests that each bidder populate the yellow cells to the best of their ability; and the Project recognizes that each bidder may choose to offer only a subset of the products and services requested here.  If choosing to not provide a product, or if pricing does not apply, please indicate so in each applicable cell.   
The item list in the pricing sheet, as well as the general headers and surrounding information, are locked from selection or modification.
Bidders are to enter numerical value responses, and comments or clarifications in column to the right, if desired or required.</t>
  </si>
  <si>
    <t>Fire Detection, Suppression &amp; Ventillation System</t>
  </si>
  <si>
    <t>Testing &amp; Commissioning</t>
  </si>
  <si>
    <t>II. SITE COSTS</t>
  </si>
  <si>
    <t>Puerto Rico taxes</t>
  </si>
  <si>
    <t>Barceloneta Storage LLC</t>
  </si>
  <si>
    <t>Pattern Santa Isabel Storage LLC</t>
  </si>
  <si>
    <t>Pattern Barceloneta Solar LLC</t>
  </si>
  <si>
    <t>Vendor responsible for sizing to meet POI performance defined in:</t>
  </si>
  <si>
    <t>Exhibit J-1: Performance Guarantees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</si>
</sst>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quot;$&quot;#,##0"/>
    <numFmt numFmtId="165" formatCode="_(&quot;$&quot;* #,##0.0_);_(&quot;$&quot;* \(#,##0.0\);_(&quot;$&quot;* &quot;-&quot;??_);_(@_)"/>
    <numFmt numFmtId="166" formatCode="&quot;$&quot;#,##0.0"/>
    <numFmt numFmtId="167" formatCode="mmm\ dd\,\ yyyy"/>
    <numFmt numFmtId="168" formatCode="&quot;$&quot;#,##0.00"/>
    <numFmt numFmtId="169" formatCode="0.0%"/>
    <numFmt numFmtId="170" formatCode="0.0"/>
  </numFmts>
  <fonts count="23" x14ac:knownFonts="1">
    <font>
      <sz val="11"/>
      <color theme="1"/>
      <name val="Calibri"/>
      <family val="2"/>
      <scheme val="minor"/>
    </font>
    <font>
      <sz val="11"/>
      <color theme="1"/>
      <name val="Calibri"/>
      <family val="2"/>
      <scheme val="minor"/>
    </font>
    <font>
      <sz val="11"/>
      <color theme="1"/>
      <name val="Arial"/>
      <family val="2"/>
    </font>
    <font>
      <b/>
      <sz val="11"/>
      <name val="Arial"/>
      <family val="2"/>
    </font>
    <font>
      <b/>
      <sz val="10"/>
      <color theme="1"/>
      <name val="Arial"/>
      <family val="2"/>
    </font>
    <font>
      <b/>
      <sz val="11"/>
      <color theme="0"/>
      <name val="Arial"/>
      <family val="2"/>
    </font>
    <font>
      <b/>
      <sz val="11"/>
      <color theme="1"/>
      <name val="Arial"/>
      <family val="2"/>
    </font>
    <font>
      <i/>
      <sz val="11"/>
      <color theme="1" tint="0.499984740745262"/>
      <name val="Arial"/>
      <family val="2"/>
    </font>
    <font>
      <sz val="10"/>
      <color theme="1"/>
      <name val="Arial"/>
      <family val="2"/>
    </font>
    <font>
      <b/>
      <sz val="11"/>
      <color rgb="FFF99F23"/>
      <name val="Arial"/>
      <family val="2"/>
    </font>
    <font>
      <i/>
      <sz val="9"/>
      <color theme="0" tint="-0.499984740745262"/>
      <name val="Arial"/>
      <family val="2"/>
    </font>
    <font>
      <i/>
      <sz val="9"/>
      <color theme="1" tint="0.499984740745262"/>
      <name val="Arial"/>
      <family val="2"/>
    </font>
    <font>
      <sz val="9"/>
      <color theme="1"/>
      <name val="Arial"/>
      <family val="2"/>
    </font>
    <font>
      <b/>
      <sz val="11"/>
      <color rgb="FFFF0000"/>
      <name val="Arial"/>
      <family val="2"/>
    </font>
    <font>
      <b/>
      <sz val="11"/>
      <color theme="1"/>
      <name val="Calibri"/>
      <family val="2"/>
      <scheme val="minor"/>
    </font>
    <font>
      <b/>
      <sz val="10.5"/>
      <color theme="1"/>
      <name val="Calibri"/>
      <family val="2"/>
      <scheme val="minor"/>
    </font>
    <font>
      <sz val="11"/>
      <color rgb="FF000000"/>
      <name val="Aptos Narrow"/>
      <family val="2"/>
    </font>
    <font>
      <sz val="8"/>
      <name val="Calibri"/>
      <family val="2"/>
      <scheme val="minor"/>
    </font>
    <font>
      <b/>
      <sz val="12"/>
      <name val="Arial"/>
      <family val="2"/>
    </font>
    <font>
      <sz val="14"/>
      <color theme="1"/>
      <name val="Arial"/>
      <family val="2"/>
    </font>
    <font>
      <sz val="11"/>
      <color rgb="FFFF0000"/>
      <name val="Arial"/>
      <family val="2"/>
    </font>
    <font>
      <b/>
      <sz val="12"/>
      <color rgb="FFFF0000"/>
      <name val="Arial"/>
      <family val="2"/>
    </font>
    <font>
      <b/>
      <sz val="14"/>
      <color rgb="FFFF0000"/>
      <name val="Arial"/>
      <family val="2"/>
    </font>
  </fonts>
  <fills count="11">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99F23"/>
        <bgColor indexed="64"/>
      </patternFill>
    </fill>
    <fill>
      <patternFill patternType="solid">
        <fgColor theme="2"/>
        <bgColor indexed="64"/>
      </patternFill>
    </fill>
    <fill>
      <patternFill patternType="solid">
        <fgColor theme="0" tint="-0.14999847407452621"/>
        <bgColor indexed="64"/>
      </patternFill>
    </fill>
    <fill>
      <patternFill patternType="solid">
        <fgColor theme="6"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hair">
        <color auto="1"/>
      </left>
      <right style="hair">
        <color auto="1"/>
      </right>
      <top style="hair">
        <color auto="1"/>
      </top>
      <bottom style="hair">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style="hair">
        <color theme="0" tint="-0.24994659260841701"/>
      </left>
      <right/>
      <top style="hair">
        <color theme="0" tint="-0.24994659260841701"/>
      </top>
      <bottom/>
      <diagonal/>
    </border>
    <border>
      <left/>
      <right style="hair">
        <color theme="0" tint="-0.24994659260841701"/>
      </right>
      <top style="hair">
        <color theme="0" tint="-0.24994659260841701"/>
      </top>
      <bottom/>
      <diagonal/>
    </border>
    <border>
      <left style="hair">
        <color theme="0" tint="-0.24994659260841701"/>
      </left>
      <right/>
      <top/>
      <bottom/>
      <diagonal/>
    </border>
    <border>
      <left/>
      <right style="hair">
        <color theme="0" tint="-0.24994659260841701"/>
      </right>
      <top/>
      <bottom/>
      <diagonal/>
    </border>
    <border>
      <left style="hair">
        <color theme="0" tint="-0.24994659260841701"/>
      </left>
      <right/>
      <top/>
      <bottom style="hair">
        <color theme="0" tint="-0.24994659260841701"/>
      </bottom>
      <diagonal/>
    </border>
    <border>
      <left/>
      <right style="hair">
        <color theme="0" tint="-0.24994659260841701"/>
      </right>
      <top/>
      <bottom style="hair">
        <color theme="0" tint="-0.24994659260841701"/>
      </bottom>
      <diagonal/>
    </border>
    <border>
      <left/>
      <right/>
      <top style="hair">
        <color theme="0" tint="-0.2499465926084170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double">
        <color rgb="FFF99F23"/>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88">
    <xf numFmtId="0" fontId="0" fillId="0" borderId="0" xfId="0"/>
    <xf numFmtId="0" fontId="2" fillId="2" borderId="0" xfId="0" applyFont="1" applyFill="1"/>
    <xf numFmtId="0" fontId="2" fillId="2" borderId="0" xfId="0" applyFont="1" applyFill="1" applyAlignment="1">
      <alignment wrapText="1"/>
    </xf>
    <xf numFmtId="0" fontId="2" fillId="2" borderId="0" xfId="0" applyFont="1" applyFill="1" applyAlignment="1">
      <alignment vertical="center"/>
    </xf>
    <xf numFmtId="0" fontId="6" fillId="2" borderId="0" xfId="0" applyFont="1" applyFill="1"/>
    <xf numFmtId="0" fontId="7" fillId="2" borderId="0" xfId="0" applyFont="1" applyFill="1" applyAlignment="1">
      <alignment wrapText="1"/>
    </xf>
    <xf numFmtId="0" fontId="7" fillId="2" borderId="0" xfId="0" applyFont="1" applyFill="1" applyAlignment="1" applyProtection="1">
      <alignment wrapText="1"/>
      <protection locked="0"/>
    </xf>
    <xf numFmtId="0" fontId="2" fillId="2" borderId="0" xfId="0" applyFont="1" applyFill="1" applyProtection="1">
      <protection locked="0"/>
    </xf>
    <xf numFmtId="0" fontId="2" fillId="2" borderId="0" xfId="0" applyFont="1" applyFill="1" applyAlignment="1" applyProtection="1">
      <alignment wrapText="1"/>
      <protection locked="0"/>
    </xf>
    <xf numFmtId="0" fontId="2" fillId="2" borderId="0" xfId="0" applyFont="1" applyFill="1" applyAlignment="1">
      <alignment horizontal="left" indent="1"/>
    </xf>
    <xf numFmtId="0" fontId="7" fillId="6" borderId="13" xfId="0" applyFont="1" applyFill="1" applyBorder="1" applyAlignment="1" applyProtection="1">
      <alignment wrapText="1"/>
      <protection locked="0"/>
    </xf>
    <xf numFmtId="0" fontId="4" fillId="2" borderId="0" xfId="0" applyFont="1" applyFill="1" applyAlignment="1">
      <alignment horizontal="right" indent="1"/>
    </xf>
    <xf numFmtId="0" fontId="5" fillId="3" borderId="2" xfId="0" applyFont="1" applyFill="1" applyBorder="1" applyAlignment="1">
      <alignment vertical="center"/>
    </xf>
    <xf numFmtId="0" fontId="3" fillId="2" borderId="0" xfId="0" applyFont="1" applyFill="1"/>
    <xf numFmtId="0" fontId="9" fillId="0" borderId="14" xfId="0" applyFont="1" applyBorder="1" applyAlignment="1">
      <alignment vertical="center"/>
    </xf>
    <xf numFmtId="0" fontId="3" fillId="7" borderId="0" xfId="0" applyFont="1" applyFill="1"/>
    <xf numFmtId="0" fontId="2" fillId="2" borderId="0" xfId="0" applyFont="1" applyFill="1" applyAlignment="1">
      <alignment horizontal="center"/>
    </xf>
    <xf numFmtId="2" fontId="2" fillId="5" borderId="3" xfId="1" applyNumberFormat="1" applyFont="1" applyFill="1" applyBorder="1" applyAlignment="1" applyProtection="1">
      <alignment horizontal="center"/>
      <protection locked="0"/>
    </xf>
    <xf numFmtId="165" fontId="2" fillId="5" borderId="3" xfId="2" applyNumberFormat="1" applyFont="1" applyFill="1" applyBorder="1" applyAlignment="1" applyProtection="1">
      <alignment horizontal="right"/>
      <protection locked="0"/>
    </xf>
    <xf numFmtId="0" fontId="2" fillId="2" borderId="3" xfId="0" applyFont="1" applyFill="1" applyBorder="1" applyAlignment="1">
      <alignment vertical="center"/>
    </xf>
    <xf numFmtId="0" fontId="2" fillId="2" borderId="3" xfId="0" applyFont="1" applyFill="1" applyBorder="1" applyAlignment="1">
      <alignment horizontal="left"/>
    </xf>
    <xf numFmtId="0" fontId="2" fillId="0" borderId="3" xfId="0" applyFont="1" applyBorder="1" applyAlignment="1">
      <alignment vertical="center"/>
    </xf>
    <xf numFmtId="0" fontId="2" fillId="2" borderId="14" xfId="0" applyFont="1" applyFill="1" applyBorder="1" applyAlignment="1">
      <alignment vertical="center"/>
    </xf>
    <xf numFmtId="0" fontId="6" fillId="2" borderId="0" xfId="0" applyFont="1" applyFill="1" applyAlignment="1">
      <alignment vertical="center"/>
    </xf>
    <xf numFmtId="0" fontId="7" fillId="6" borderId="4" xfId="0" applyFont="1" applyFill="1" applyBorder="1" applyAlignment="1" applyProtection="1">
      <alignment wrapText="1"/>
      <protection locked="0"/>
    </xf>
    <xf numFmtId="0" fontId="2" fillId="5" borderId="5" xfId="0" applyFont="1" applyFill="1" applyBorder="1" applyProtection="1">
      <protection locked="0"/>
    </xf>
    <xf numFmtId="0" fontId="10" fillId="6" borderId="4" xfId="0" applyFont="1" applyFill="1" applyBorder="1" applyAlignment="1">
      <alignment wrapText="1"/>
    </xf>
    <xf numFmtId="0" fontId="11" fillId="6" borderId="4" xfId="0" applyFont="1" applyFill="1" applyBorder="1" applyAlignment="1" applyProtection="1">
      <alignment wrapText="1"/>
      <protection locked="0"/>
    </xf>
    <xf numFmtId="0" fontId="12" fillId="2" borderId="0" xfId="0" applyFont="1" applyFill="1" applyAlignment="1">
      <alignment wrapText="1"/>
    </xf>
    <xf numFmtId="0" fontId="12" fillId="2" borderId="14" xfId="0" applyFont="1" applyFill="1" applyBorder="1" applyAlignment="1">
      <alignment vertical="center"/>
    </xf>
    <xf numFmtId="0" fontId="9" fillId="0" borderId="0" xfId="0" applyFont="1"/>
    <xf numFmtId="0" fontId="6" fillId="2" borderId="3" xfId="0" applyFont="1" applyFill="1" applyBorder="1" applyAlignment="1">
      <alignment horizontal="left" indent="1"/>
    </xf>
    <xf numFmtId="0" fontId="6" fillId="2" borderId="0" xfId="0" applyFont="1" applyFill="1" applyAlignment="1">
      <alignment horizontal="center" vertical="center"/>
    </xf>
    <xf numFmtId="0" fontId="15" fillId="0" borderId="0" xfId="0" applyFont="1"/>
    <xf numFmtId="0" fontId="0" fillId="0" borderId="0" xfId="0" applyAlignment="1">
      <alignment horizontal="center"/>
    </xf>
    <xf numFmtId="10" fontId="0" fillId="0" borderId="0" xfId="0" applyNumberFormat="1" applyAlignment="1">
      <alignment horizontal="center"/>
    </xf>
    <xf numFmtId="14" fontId="0" fillId="0" borderId="0" xfId="0" applyNumberFormat="1" applyAlignment="1">
      <alignment horizontal="center"/>
    </xf>
    <xf numFmtId="0" fontId="15" fillId="0" borderId="0" xfId="0" applyFont="1" applyAlignment="1">
      <alignment horizontal="center" vertical="center"/>
    </xf>
    <xf numFmtId="0" fontId="15" fillId="0" borderId="0" xfId="0" applyFont="1" applyAlignment="1">
      <alignment horizontal="center"/>
    </xf>
    <xf numFmtId="0" fontId="14" fillId="0" borderId="0" xfId="0" applyFont="1"/>
    <xf numFmtId="168" fontId="2" fillId="2" borderId="3" xfId="0" applyNumberFormat="1" applyFont="1" applyFill="1" applyBorder="1" applyAlignment="1">
      <alignment vertical="center"/>
    </xf>
    <xf numFmtId="164" fontId="2" fillId="2" borderId="3" xfId="0" applyNumberFormat="1" applyFont="1" applyFill="1" applyBorder="1" applyAlignment="1">
      <alignment vertical="center"/>
    </xf>
    <xf numFmtId="0" fontId="6" fillId="2" borderId="0" xfId="0" applyFont="1" applyFill="1" applyAlignment="1">
      <alignment horizontal="right" vertical="center"/>
    </xf>
    <xf numFmtId="0" fontId="3" fillId="2" borderId="3" xfId="0" applyFont="1" applyFill="1" applyBorder="1" applyAlignment="1">
      <alignment horizontal="centerContinuous" vertical="center"/>
    </xf>
    <xf numFmtId="0" fontId="2" fillId="2" borderId="15" xfId="0" applyFont="1" applyFill="1" applyBorder="1"/>
    <xf numFmtId="0" fontId="2" fillId="2" borderId="3" xfId="0" applyFont="1" applyFill="1" applyBorder="1" applyAlignment="1">
      <alignment horizontal="centerContinuous" vertical="center"/>
    </xf>
    <xf numFmtId="0" fontId="18" fillId="2" borderId="3" xfId="0" applyFont="1" applyFill="1" applyBorder="1" applyAlignment="1">
      <alignment horizontal="centerContinuous" vertical="center"/>
    </xf>
    <xf numFmtId="0" fontId="19" fillId="2" borderId="3" xfId="0" applyFont="1" applyFill="1" applyBorder="1" applyAlignment="1">
      <alignment horizontal="centerContinuous" vertical="center"/>
    </xf>
    <xf numFmtId="10" fontId="3" fillId="2" borderId="3" xfId="3" applyNumberFormat="1" applyFont="1" applyFill="1" applyBorder="1" applyAlignment="1">
      <alignment horizontal="centerContinuous" vertical="center"/>
    </xf>
    <xf numFmtId="10" fontId="2" fillId="2" borderId="3" xfId="3" applyNumberFormat="1" applyFont="1" applyFill="1" applyBorder="1" applyAlignment="1">
      <alignment horizontal="centerContinuous" vertical="center"/>
    </xf>
    <xf numFmtId="167" fontId="3" fillId="2" borderId="3" xfId="0" applyNumberFormat="1" applyFont="1" applyFill="1" applyBorder="1" applyAlignment="1">
      <alignment horizontal="centerContinuous" vertical="center"/>
    </xf>
    <xf numFmtId="167" fontId="2" fillId="2" borderId="3" xfId="0" applyNumberFormat="1" applyFont="1" applyFill="1" applyBorder="1" applyAlignment="1">
      <alignment horizontal="centerContinuous" vertical="center"/>
    </xf>
    <xf numFmtId="0" fontId="6" fillId="8" borderId="16" xfId="0" applyFont="1" applyFill="1" applyBorder="1" applyAlignment="1">
      <alignment horizontal="left" vertical="center" indent="1"/>
    </xf>
    <xf numFmtId="0" fontId="6" fillId="8" borderId="17" xfId="0" applyFont="1" applyFill="1" applyBorder="1" applyAlignment="1">
      <alignment horizontal="right" vertical="center" indent="1"/>
    </xf>
    <xf numFmtId="166" fontId="6" fillId="8" borderId="17" xfId="0" applyNumberFormat="1" applyFont="1" applyFill="1" applyBorder="1" applyAlignment="1">
      <alignment horizontal="right"/>
    </xf>
    <xf numFmtId="166" fontId="6" fillId="8" borderId="18" xfId="0" applyNumberFormat="1" applyFont="1" applyFill="1" applyBorder="1" applyAlignment="1">
      <alignment horizontal="right"/>
    </xf>
    <xf numFmtId="169" fontId="2" fillId="5" borderId="3" xfId="3" applyNumberFormat="1" applyFont="1" applyFill="1" applyBorder="1" applyAlignment="1" applyProtection="1">
      <alignment horizontal="center"/>
      <protection locked="0"/>
    </xf>
    <xf numFmtId="10" fontId="2" fillId="5" borderId="3" xfId="3" applyNumberFormat="1" applyFont="1" applyFill="1" applyBorder="1" applyAlignment="1" applyProtection="1">
      <alignment horizontal="center"/>
      <protection locked="0"/>
    </xf>
    <xf numFmtId="0" fontId="6" fillId="4" borderId="2" xfId="0" applyFont="1" applyFill="1" applyBorder="1" applyAlignment="1">
      <alignment horizontal="left" vertical="center" wrapText="1"/>
    </xf>
    <xf numFmtId="0" fontId="2" fillId="2" borderId="3" xfId="0" applyFont="1" applyFill="1" applyBorder="1" applyAlignment="1">
      <alignment horizontal="center" vertical="center"/>
    </xf>
    <xf numFmtId="0" fontId="13" fillId="2" borderId="0" xfId="0" applyFont="1" applyFill="1" applyAlignment="1">
      <alignment horizontal="center" vertical="center"/>
    </xf>
    <xf numFmtId="0" fontId="13" fillId="2" borderId="0" xfId="0" applyFont="1" applyFill="1" applyAlignment="1">
      <alignment horizontal="left" vertical="center"/>
    </xf>
    <xf numFmtId="2" fontId="2" fillId="0" borderId="3" xfId="1" applyNumberFormat="1" applyFont="1" applyFill="1" applyBorder="1" applyAlignment="1" applyProtection="1">
      <alignment horizontal="center"/>
      <protection locked="0"/>
    </xf>
    <xf numFmtId="0" fontId="3" fillId="6" borderId="0" xfId="0" applyFont="1" applyFill="1"/>
    <xf numFmtId="166" fontId="3" fillId="6" borderId="0" xfId="0" applyNumberFormat="1" applyFont="1" applyFill="1"/>
    <xf numFmtId="0" fontId="2" fillId="6" borderId="0" xfId="0" applyFont="1" applyFill="1"/>
    <xf numFmtId="0" fontId="6" fillId="9" borderId="0" xfId="0" applyFont="1" applyFill="1"/>
    <xf numFmtId="0" fontId="2" fillId="9" borderId="0" xfId="0" applyFont="1" applyFill="1"/>
    <xf numFmtId="166" fontId="6" fillId="9" borderId="0" xfId="0" applyNumberFormat="1" applyFont="1" applyFill="1"/>
    <xf numFmtId="0" fontId="3" fillId="9" borderId="0" xfId="0" applyFont="1" applyFill="1"/>
    <xf numFmtId="170" fontId="0" fillId="0" borderId="0" xfId="0" applyNumberFormat="1" applyAlignment="1">
      <alignment horizontal="center"/>
    </xf>
    <xf numFmtId="0" fontId="20" fillId="10" borderId="19" xfId="0" applyFont="1" applyFill="1" applyBorder="1" applyAlignment="1">
      <alignment horizontal="centerContinuous"/>
    </xf>
    <xf numFmtId="0" fontId="20" fillId="10" borderId="20" xfId="0" applyFont="1" applyFill="1" applyBorder="1" applyAlignment="1">
      <alignment horizontal="centerContinuous"/>
    </xf>
    <xf numFmtId="0" fontId="20" fillId="10" borderId="21" xfId="0" applyFont="1" applyFill="1" applyBorder="1" applyAlignment="1">
      <alignment horizontal="centerContinuous"/>
    </xf>
    <xf numFmtId="0" fontId="20" fillId="10" borderId="0" xfId="0" applyFont="1" applyFill="1" applyAlignment="1">
      <alignment horizontal="centerContinuous"/>
    </xf>
    <xf numFmtId="0" fontId="20" fillId="10" borderId="23" xfId="0" applyFont="1" applyFill="1" applyBorder="1" applyAlignment="1">
      <alignment horizontal="centerContinuous"/>
    </xf>
    <xf numFmtId="0" fontId="20" fillId="10" borderId="25" xfId="0" applyFont="1" applyFill="1" applyBorder="1" applyAlignment="1">
      <alignment horizontal="centerContinuous"/>
    </xf>
    <xf numFmtId="0" fontId="20" fillId="10" borderId="26" xfId="0" applyFont="1" applyFill="1" applyBorder="1" applyAlignment="1">
      <alignment horizontal="centerContinuous"/>
    </xf>
    <xf numFmtId="0" fontId="21" fillId="10" borderId="22" xfId="0" applyFont="1" applyFill="1" applyBorder="1" applyAlignment="1">
      <alignment horizontal="centerContinuous"/>
    </xf>
    <xf numFmtId="0" fontId="22" fillId="10" borderId="24" xfId="0" applyFont="1" applyFill="1" applyBorder="1" applyAlignment="1">
      <alignment horizontal="centerContinuous"/>
    </xf>
    <xf numFmtId="170" fontId="16" fillId="0" borderId="1" xfId="0" applyNumberFormat="1" applyFont="1" applyBorder="1" applyAlignment="1">
      <alignment horizontal="center" vertical="center"/>
    </xf>
    <xf numFmtId="0" fontId="8" fillId="2" borderId="6" xfId="0" applyFont="1" applyFill="1" applyBorder="1" applyAlignment="1">
      <alignment horizontal="left" vertical="top" wrapText="1"/>
    </xf>
    <xf numFmtId="0" fontId="8" fillId="2" borderId="7"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9" xfId="0" applyFont="1" applyFill="1" applyBorder="1" applyAlignment="1">
      <alignment horizontal="left" vertical="top" wrapText="1"/>
    </xf>
    <xf numFmtId="0" fontId="8" fillId="2" borderId="10" xfId="0" applyFont="1" applyFill="1" applyBorder="1" applyAlignment="1">
      <alignment horizontal="left" vertical="top" wrapText="1"/>
    </xf>
    <xf numFmtId="0" fontId="8" fillId="2" borderId="11" xfId="0" applyFont="1" applyFill="1" applyBorder="1" applyAlignment="1">
      <alignment horizontal="left" vertical="top" wrapText="1"/>
    </xf>
    <xf numFmtId="0" fontId="2" fillId="2" borderId="12" xfId="0" applyFont="1" applyFill="1" applyBorder="1" applyAlignment="1">
      <alignment horizontal="center"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colors>
    <mruColors>
      <color rgb="FFF99F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E8E74-560D-44D0-AA30-6B5324AE168E}">
  <sheetPr>
    <tabColor theme="4" tint="0.39997558519241921"/>
  </sheetPr>
  <dimension ref="B1:XFC1048576"/>
  <sheetViews>
    <sheetView tabSelected="1" zoomScale="110" zoomScaleNormal="110" workbookViewId="0">
      <selection activeCell="C6" sqref="C6"/>
    </sheetView>
  </sheetViews>
  <sheetFormatPr defaultColWidth="0" defaultRowHeight="13.7" zeroHeight="1" x14ac:dyDescent="0.4"/>
  <cols>
    <col min="1" max="1" width="0.87890625" style="1" customWidth="1"/>
    <col min="2" max="2" width="21.29296875" style="1" customWidth="1"/>
    <col min="3" max="3" width="82.29296875" style="1" customWidth="1"/>
    <col min="4" max="4" width="12.703125" style="1" customWidth="1"/>
    <col min="5" max="16383" width="9" style="1" hidden="1"/>
    <col min="16384" max="16384" width="13.87890625" style="1" customWidth="1"/>
  </cols>
  <sheetData>
    <row r="1" spans="2:3" ht="5.25" customHeight="1" x14ac:dyDescent="0.4"/>
    <row r="2" spans="2:3" x14ac:dyDescent="0.4">
      <c r="B2" s="4"/>
    </row>
    <row r="3" spans="2:3" x14ac:dyDescent="0.4"/>
    <row r="4" spans="2:3" x14ac:dyDescent="0.4">
      <c r="B4" s="4" t="s">
        <v>0</v>
      </c>
      <c r="C4" s="25" t="s">
        <v>1</v>
      </c>
    </row>
    <row r="5" spans="2:3" x14ac:dyDescent="0.4">
      <c r="B5" s="9" t="s">
        <v>2</v>
      </c>
      <c r="C5" s="25"/>
    </row>
    <row r="6" spans="2:3" x14ac:dyDescent="0.4">
      <c r="B6" s="9" t="s">
        <v>3</v>
      </c>
      <c r="C6" s="25"/>
    </row>
    <row r="7" spans="2:3" x14ac:dyDescent="0.4">
      <c r="B7" s="9" t="s">
        <v>4</v>
      </c>
      <c r="C7" s="25"/>
    </row>
    <row r="8" spans="2:3" x14ac:dyDescent="0.4"/>
    <row r="9" spans="2:3" x14ac:dyDescent="0.4">
      <c r="B9" s="4" t="s">
        <v>5</v>
      </c>
    </row>
    <row r="10" spans="2:3" ht="26.5" customHeight="1" x14ac:dyDescent="0.4">
      <c r="B10" s="81" t="s">
        <v>103</v>
      </c>
      <c r="C10" s="82"/>
    </row>
    <row r="11" spans="2:3" ht="26.5" customHeight="1" x14ac:dyDescent="0.4">
      <c r="B11" s="83"/>
      <c r="C11" s="84"/>
    </row>
    <row r="12" spans="2:3" ht="26.5" customHeight="1" x14ac:dyDescent="0.4">
      <c r="B12" s="83"/>
      <c r="C12" s="84"/>
    </row>
    <row r="13" spans="2:3" ht="26.5" customHeight="1" x14ac:dyDescent="0.4">
      <c r="B13" s="83"/>
      <c r="C13" s="84"/>
    </row>
    <row r="14" spans="2:3" ht="26.5" customHeight="1" x14ac:dyDescent="0.4">
      <c r="B14" s="83"/>
      <c r="C14" s="84"/>
    </row>
    <row r="15" spans="2:3" ht="26.5" customHeight="1" x14ac:dyDescent="0.4">
      <c r="B15" s="83"/>
      <c r="C15" s="84"/>
    </row>
    <row r="16" spans="2:3" ht="26.5" customHeight="1" x14ac:dyDescent="0.4">
      <c r="B16" s="83"/>
      <c r="C16" s="84"/>
    </row>
    <row r="17" spans="2:3" ht="97.5" customHeight="1" x14ac:dyDescent="0.4">
      <c r="B17" s="85"/>
      <c r="C17" s="86"/>
    </row>
    <row r="18" spans="2:3" ht="8.5" customHeight="1" x14ac:dyDescent="0.4">
      <c r="B18" s="87"/>
      <c r="C18" s="87"/>
    </row>
    <row r="1048576" ht="9.75" customHeight="1" x14ac:dyDescent="0.4"/>
  </sheetData>
  <sheetProtection algorithmName="SHA-512" hashValue="2xn4YqBFw4vdr2qlnoYElpu6BUSN6AfdPgnAn8VvnDCnWkkxwfvwK1DL5lCyrBirYcTP33/LY9NGWryuKwfhWA==" saltValue="6qr1NxLLxu/XMI0yK7EOOw==" spinCount="100000" sheet="1" objects="1" scenarios="1"/>
  <mergeCells count="2">
    <mergeCell ref="B10:C17"/>
    <mergeCell ref="B18:C18"/>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2843D-C7DE-864C-85A6-1F9F45480A8F}">
  <sheetPr>
    <tabColor theme="5"/>
    <pageSetUpPr fitToPage="1"/>
  </sheetPr>
  <dimension ref="B1:Q290"/>
  <sheetViews>
    <sheetView zoomScale="70" zoomScaleNormal="70" workbookViewId="0">
      <selection activeCell="E28" sqref="E28"/>
    </sheetView>
  </sheetViews>
  <sheetFormatPr defaultColWidth="9" defaultRowHeight="13.7" x14ac:dyDescent="0.4"/>
  <cols>
    <col min="1" max="1" width="2" style="7" customWidth="1"/>
    <col min="2" max="2" width="71" style="1" customWidth="1"/>
    <col min="3" max="4" width="17" style="1" customWidth="1"/>
    <col min="5" max="5" width="30.703125" style="1" customWidth="1"/>
    <col min="6" max="6" width="27.87890625" style="1" customWidth="1"/>
    <col min="7" max="8" width="30.703125" style="1" customWidth="1"/>
    <col min="9" max="9" width="2.87890625" style="1" customWidth="1"/>
    <col min="10" max="10" width="140" style="8" customWidth="1"/>
    <col min="11" max="16384" width="9" style="7"/>
  </cols>
  <sheetData>
    <row r="1" spans="2:10" s="1" customFormat="1" ht="5.25" customHeight="1" x14ac:dyDescent="0.4">
      <c r="J1" s="2"/>
    </row>
    <row r="2" spans="2:10" s="1" customFormat="1" ht="14" thickBot="1" x14ac:dyDescent="0.45">
      <c r="B2" s="15" t="str">
        <f>'Project Key'!C3</f>
        <v>Barceloneta Storage</v>
      </c>
      <c r="D2" s="30"/>
      <c r="E2" s="30"/>
      <c r="F2" s="30"/>
      <c r="G2" s="30"/>
      <c r="H2" s="30"/>
      <c r="J2" s="22"/>
    </row>
    <row r="3" spans="2:10" s="1" customFormat="1" ht="5.25" customHeight="1" thickTop="1" x14ac:dyDescent="0.4">
      <c r="J3" s="2"/>
    </row>
    <row r="4" spans="2:10" s="1" customFormat="1" ht="17.350000000000001" x14ac:dyDescent="0.4">
      <c r="B4" s="11" t="s">
        <v>0</v>
      </c>
      <c r="C4" s="46" t="str">
        <f>COVER!C4</f>
        <v>(vendor name)</v>
      </c>
      <c r="D4" s="47"/>
      <c r="E4" s="11"/>
      <c r="F4" s="11"/>
      <c r="G4" s="11"/>
      <c r="H4" s="11"/>
      <c r="J4" s="2"/>
    </row>
    <row r="5" spans="2:10" s="1" customFormat="1" ht="5.25" customHeight="1" x14ac:dyDescent="0.4">
      <c r="J5" s="2"/>
    </row>
    <row r="6" spans="2:10" s="1" customFormat="1" x14ac:dyDescent="0.4">
      <c r="B6" s="12" t="s">
        <v>6</v>
      </c>
      <c r="C6" s="12"/>
      <c r="D6" s="12"/>
      <c r="F6" s="12" t="s">
        <v>96</v>
      </c>
      <c r="G6" s="12"/>
      <c r="H6" s="12"/>
      <c r="J6" s="58" t="s">
        <v>7</v>
      </c>
    </row>
    <row r="7" spans="2:10" s="1" customFormat="1" ht="5.25" customHeight="1" x14ac:dyDescent="0.4">
      <c r="D7" s="44"/>
      <c r="J7" s="2"/>
    </row>
    <row r="8" spans="2:10" s="1" customFormat="1" x14ac:dyDescent="0.4">
      <c r="B8" s="31" t="s">
        <v>67</v>
      </c>
      <c r="C8" s="43">
        <f t="shared" ref="C8:C15" si="0">INDEX(project_key,MATCH(B8,project_par,0),MATCH($B$2,project_names,0))</f>
        <v>200</v>
      </c>
      <c r="D8" s="45"/>
      <c r="E8" s="13" t="s">
        <v>64</v>
      </c>
      <c r="F8" s="63" t="str">
        <f>B21</f>
        <v>I. BESS EQUIPMENT</v>
      </c>
      <c r="G8" s="63"/>
      <c r="H8" s="64">
        <f>G44</f>
        <v>0</v>
      </c>
      <c r="J8" s="26"/>
    </row>
    <row r="9" spans="2:10" s="1" customFormat="1" x14ac:dyDescent="0.4">
      <c r="B9" s="31" t="s">
        <v>68</v>
      </c>
      <c r="C9" s="43">
        <f t="shared" si="0"/>
        <v>50</v>
      </c>
      <c r="D9" s="45"/>
      <c r="E9" s="13" t="s">
        <v>9</v>
      </c>
      <c r="F9" s="63" t="str">
        <f>B46</f>
        <v>II. SITE COSTS</v>
      </c>
      <c r="G9" s="63"/>
      <c r="H9" s="64">
        <f>G57</f>
        <v>0</v>
      </c>
      <c r="J9" s="26"/>
    </row>
    <row r="10" spans="2:10" s="1" customFormat="1" x14ac:dyDescent="0.4">
      <c r="B10" s="31" t="s">
        <v>69</v>
      </c>
      <c r="C10" s="43" t="str">
        <f t="shared" si="0"/>
        <v>MVT</v>
      </c>
      <c r="D10" s="45"/>
      <c r="E10" s="13"/>
      <c r="F10" s="63" t="str">
        <f>B61</f>
        <v>1) Software License</v>
      </c>
      <c r="G10" s="63"/>
      <c r="H10" s="64">
        <f>G84</f>
        <v>0</v>
      </c>
      <c r="J10" s="26"/>
    </row>
    <row r="11" spans="2:10" s="1" customFormat="1" x14ac:dyDescent="0.4">
      <c r="B11" s="31" t="s">
        <v>70</v>
      </c>
      <c r="C11" s="48">
        <f t="shared" si="0"/>
        <v>1.4E-2</v>
      </c>
      <c r="D11" s="49"/>
      <c r="E11" s="13"/>
      <c r="F11" s="63" t="str">
        <f>B86</f>
        <v>2) Remote Monitoring</v>
      </c>
      <c r="G11" s="63"/>
      <c r="H11" s="64">
        <f>G109</f>
        <v>0</v>
      </c>
      <c r="J11" s="26"/>
    </row>
    <row r="12" spans="2:10" s="1" customFormat="1" x14ac:dyDescent="0.4">
      <c r="B12" s="31" t="s">
        <v>71</v>
      </c>
      <c r="C12" s="43">
        <f t="shared" si="0"/>
        <v>0.85</v>
      </c>
      <c r="D12" s="45"/>
      <c r="E12" s="13"/>
      <c r="F12" s="63" t="str">
        <f>B111</f>
        <v>3) Preventative Maintenance</v>
      </c>
      <c r="G12" s="63"/>
      <c r="H12" s="64">
        <f>G134</f>
        <v>0</v>
      </c>
      <c r="J12" s="26"/>
    </row>
    <row r="13" spans="2:10" s="1" customFormat="1" ht="14" x14ac:dyDescent="0.45">
      <c r="B13" s="31" t="s">
        <v>72</v>
      </c>
      <c r="C13" s="43" t="str">
        <f t="shared" si="0"/>
        <v>Follow Min. Capacity Schedule</v>
      </c>
      <c r="D13" s="45"/>
      <c r="E13" s="13"/>
      <c r="F13" s="63" t="str">
        <f>B136</f>
        <v>4) Product Guarantee (All BESS Equipment)</v>
      </c>
      <c r="G13" s="63"/>
      <c r="H13" s="64">
        <f>G159</f>
        <v>0</v>
      </c>
      <c r="J13" s="24"/>
    </row>
    <row r="14" spans="2:10" s="1" customFormat="1" ht="14" x14ac:dyDescent="0.45">
      <c r="B14" s="31" t="s">
        <v>73</v>
      </c>
      <c r="C14" s="43">
        <f t="shared" si="0"/>
        <v>365</v>
      </c>
      <c r="D14" s="45"/>
      <c r="E14" s="13"/>
      <c r="F14" s="63" t="str">
        <f>B161</f>
        <v>5) Performance Guarantee (Energy)</v>
      </c>
      <c r="G14" s="63"/>
      <c r="H14" s="64">
        <f>G184</f>
        <v>0</v>
      </c>
      <c r="J14" s="24"/>
    </row>
    <row r="15" spans="2:10" s="1" customFormat="1" x14ac:dyDescent="0.4">
      <c r="B15" s="31" t="s">
        <v>8</v>
      </c>
      <c r="C15" s="50">
        <f t="shared" si="0"/>
        <v>46371</v>
      </c>
      <c r="D15" s="51"/>
      <c r="E15" s="13"/>
      <c r="F15" s="63" t="str">
        <f>B186</f>
        <v>6) Annual Availability Guarantee</v>
      </c>
      <c r="G15" s="63"/>
      <c r="H15" s="64">
        <f>G209</f>
        <v>0</v>
      </c>
      <c r="J15" s="27"/>
    </row>
    <row r="16" spans="2:10" s="1" customFormat="1" ht="16" customHeight="1" x14ac:dyDescent="0.4">
      <c r="F16" s="63" t="str">
        <f>B211</f>
        <v>7) RTE Guarantee</v>
      </c>
      <c r="G16" s="65"/>
      <c r="H16" s="64">
        <f>G234</f>
        <v>0</v>
      </c>
      <c r="J16" s="27"/>
    </row>
    <row r="17" spans="2:10" s="1" customFormat="1" ht="16" customHeight="1" x14ac:dyDescent="0.4">
      <c r="B17" s="71"/>
      <c r="C17" s="72"/>
      <c r="D17" s="73"/>
      <c r="F17" s="63" t="str">
        <f>B236</f>
        <v>8) Augmentation Cost</v>
      </c>
      <c r="G17" s="65"/>
      <c r="H17" s="64">
        <f>G259</f>
        <v>0</v>
      </c>
      <c r="J17" s="27"/>
    </row>
    <row r="18" spans="2:10" s="1" customFormat="1" ht="16" customHeight="1" x14ac:dyDescent="0.5">
      <c r="B18" s="78" t="s">
        <v>111</v>
      </c>
      <c r="C18" s="74"/>
      <c r="D18" s="75"/>
    </row>
    <row r="19" spans="2:10" s="1" customFormat="1" ht="16" customHeight="1" x14ac:dyDescent="0.55000000000000004">
      <c r="B19" s="79" t="s">
        <v>112</v>
      </c>
      <c r="C19" s="76"/>
      <c r="D19" s="77"/>
      <c r="F19" s="66" t="s">
        <v>97</v>
      </c>
      <c r="G19" s="67"/>
      <c r="H19" s="68">
        <f>SUM(H8:H17)</f>
        <v>0</v>
      </c>
    </row>
    <row r="20" spans="2:10" s="1" customFormat="1" ht="16" customHeight="1" x14ac:dyDescent="0.4">
      <c r="F20" s="69" t="s">
        <v>97</v>
      </c>
      <c r="G20" s="67"/>
      <c r="H20" s="68">
        <f>H19/C8/1000</f>
        <v>0</v>
      </c>
      <c r="J20" s="28"/>
    </row>
    <row r="21" spans="2:10" s="3" customFormat="1" ht="20.25" customHeight="1" thickBot="1" x14ac:dyDescent="0.45">
      <c r="B21" s="14" t="s">
        <v>79</v>
      </c>
      <c r="C21" s="22"/>
      <c r="D21" s="22"/>
      <c r="E21" s="22"/>
      <c r="F21" s="22"/>
      <c r="G21" s="14"/>
      <c r="H21" s="29"/>
      <c r="I21" s="1"/>
      <c r="J21" s="29"/>
    </row>
    <row r="22" spans="2:10" s="1" customFormat="1" ht="16" customHeight="1" thickTop="1" x14ac:dyDescent="0.4">
      <c r="B22" s="4"/>
      <c r="C22" s="32" t="s">
        <v>61</v>
      </c>
      <c r="D22" s="32" t="s">
        <v>62</v>
      </c>
      <c r="E22" s="32" t="s">
        <v>81</v>
      </c>
      <c r="F22" s="32" t="s">
        <v>65</v>
      </c>
      <c r="G22" s="42" t="s">
        <v>66</v>
      </c>
      <c r="H22" s="42" t="s">
        <v>63</v>
      </c>
      <c r="J22" s="28"/>
    </row>
    <row r="23" spans="2:10" s="1" customFormat="1" ht="15.25" customHeight="1" x14ac:dyDescent="0.4">
      <c r="B23" s="23" t="s">
        <v>11</v>
      </c>
      <c r="C23" s="16"/>
    </row>
    <row r="24" spans="2:10" x14ac:dyDescent="0.4">
      <c r="B24" s="19" t="s">
        <v>12</v>
      </c>
      <c r="C24" s="17" t="s">
        <v>82</v>
      </c>
      <c r="D24" s="17"/>
      <c r="E24" s="17"/>
      <c r="F24" s="18">
        <v>0</v>
      </c>
      <c r="G24" s="41">
        <f>F24*D24</f>
        <v>0</v>
      </c>
      <c r="H24" s="40">
        <f>G24/$C$8/1000</f>
        <v>0</v>
      </c>
      <c r="J24" s="27"/>
    </row>
    <row r="25" spans="2:10" x14ac:dyDescent="0.4">
      <c r="B25" s="21" t="s">
        <v>13</v>
      </c>
      <c r="C25" s="17" t="s">
        <v>82</v>
      </c>
      <c r="D25" s="17"/>
      <c r="E25" s="17"/>
      <c r="F25" s="18">
        <v>0</v>
      </c>
      <c r="G25" s="41">
        <f t="shared" ref="G25:G31" si="1">F25*D25</f>
        <v>0</v>
      </c>
      <c r="H25" s="40">
        <f t="shared" ref="H25:H31" si="2">G25/$C$8/1000</f>
        <v>0</v>
      </c>
      <c r="J25" s="27"/>
    </row>
    <row r="26" spans="2:10" x14ac:dyDescent="0.4">
      <c r="B26" s="21" t="s">
        <v>14</v>
      </c>
      <c r="C26" s="17" t="s">
        <v>82</v>
      </c>
      <c r="D26" s="17"/>
      <c r="E26" s="17"/>
      <c r="F26" s="18">
        <v>0</v>
      </c>
      <c r="G26" s="41">
        <f t="shared" si="1"/>
        <v>0</v>
      </c>
      <c r="H26" s="40">
        <f t="shared" si="2"/>
        <v>0</v>
      </c>
      <c r="J26" s="27"/>
    </row>
    <row r="27" spans="2:10" x14ac:dyDescent="0.4">
      <c r="B27" s="19" t="s">
        <v>15</v>
      </c>
      <c r="C27" s="17" t="s">
        <v>82</v>
      </c>
      <c r="D27" s="17"/>
      <c r="E27" s="17"/>
      <c r="F27" s="18">
        <v>0</v>
      </c>
      <c r="G27" s="41">
        <f t="shared" si="1"/>
        <v>0</v>
      </c>
      <c r="H27" s="40">
        <f t="shared" si="2"/>
        <v>0</v>
      </c>
      <c r="J27" s="27"/>
    </row>
    <row r="28" spans="2:10" x14ac:dyDescent="0.4">
      <c r="B28" s="19" t="s">
        <v>80</v>
      </c>
      <c r="C28" s="17" t="s">
        <v>82</v>
      </c>
      <c r="D28" s="17"/>
      <c r="E28" s="17"/>
      <c r="F28" s="18">
        <v>0</v>
      </c>
      <c r="G28" s="41">
        <f t="shared" si="1"/>
        <v>0</v>
      </c>
      <c r="H28" s="40">
        <f t="shared" si="2"/>
        <v>0</v>
      </c>
      <c r="J28" s="27"/>
    </row>
    <row r="29" spans="2:10" x14ac:dyDescent="0.4">
      <c r="B29" s="19" t="s">
        <v>16</v>
      </c>
      <c r="C29" s="17" t="s">
        <v>82</v>
      </c>
      <c r="D29" s="17"/>
      <c r="E29" s="17"/>
      <c r="F29" s="18">
        <v>0</v>
      </c>
      <c r="G29" s="41">
        <f t="shared" si="1"/>
        <v>0</v>
      </c>
      <c r="H29" s="40">
        <f t="shared" si="2"/>
        <v>0</v>
      </c>
      <c r="J29" s="27"/>
    </row>
    <row r="30" spans="2:10" x14ac:dyDescent="0.4">
      <c r="B30" s="19" t="s">
        <v>104</v>
      </c>
      <c r="C30" s="17" t="s">
        <v>82</v>
      </c>
      <c r="D30" s="17"/>
      <c r="E30" s="17"/>
      <c r="F30" s="18">
        <v>0</v>
      </c>
      <c r="G30" s="41">
        <f t="shared" si="1"/>
        <v>0</v>
      </c>
      <c r="H30" s="40">
        <f t="shared" si="2"/>
        <v>0</v>
      </c>
      <c r="J30" s="27"/>
    </row>
    <row r="31" spans="2:10" x14ac:dyDescent="0.4">
      <c r="B31" s="19" t="s">
        <v>17</v>
      </c>
      <c r="C31" s="17" t="s">
        <v>83</v>
      </c>
      <c r="D31" s="17"/>
      <c r="E31" s="17"/>
      <c r="F31" s="18">
        <v>0</v>
      </c>
      <c r="G31" s="41">
        <f t="shared" si="1"/>
        <v>0</v>
      </c>
      <c r="H31" s="40">
        <f t="shared" si="2"/>
        <v>0</v>
      </c>
      <c r="J31" s="27"/>
    </row>
    <row r="32" spans="2:10" x14ac:dyDescent="0.4">
      <c r="B32" s="7"/>
      <c r="C32" s="7"/>
      <c r="D32" s="7"/>
      <c r="E32" s="7"/>
      <c r="F32" s="7"/>
      <c r="G32" s="7"/>
      <c r="H32" s="7"/>
      <c r="J32" s="7"/>
    </row>
    <row r="33" spans="2:17" s="1" customFormat="1" ht="15.25" customHeight="1" x14ac:dyDescent="0.4">
      <c r="B33" s="23" t="s">
        <v>18</v>
      </c>
      <c r="C33" s="23"/>
      <c r="D33" s="23"/>
      <c r="E33" s="32" t="s">
        <v>90</v>
      </c>
      <c r="F33" s="23"/>
      <c r="G33" s="23"/>
      <c r="H33" s="23"/>
    </row>
    <row r="34" spans="2:17" x14ac:dyDescent="0.4">
      <c r="B34" s="19" t="s">
        <v>19</v>
      </c>
      <c r="C34" s="17" t="s">
        <v>83</v>
      </c>
      <c r="D34" s="17"/>
      <c r="E34" s="17" t="s">
        <v>91</v>
      </c>
      <c r="F34" s="18">
        <v>0</v>
      </c>
      <c r="G34" s="41">
        <f t="shared" ref="G34:G37" si="3">F34*D34</f>
        <v>0</v>
      </c>
      <c r="H34" s="40">
        <f t="shared" ref="H34:H37" si="4">G34/$C$8/1000</f>
        <v>0</v>
      </c>
      <c r="J34" s="27"/>
    </row>
    <row r="35" spans="2:17" x14ac:dyDescent="0.4">
      <c r="B35" s="19" t="s">
        <v>20</v>
      </c>
      <c r="C35" s="17" t="s">
        <v>83</v>
      </c>
      <c r="D35" s="17"/>
      <c r="E35" s="17" t="s">
        <v>91</v>
      </c>
      <c r="F35" s="18">
        <v>0</v>
      </c>
      <c r="G35" s="41">
        <f t="shared" si="3"/>
        <v>0</v>
      </c>
      <c r="H35" s="40">
        <f t="shared" si="4"/>
        <v>0</v>
      </c>
      <c r="J35" s="27"/>
    </row>
    <row r="36" spans="2:17" x14ac:dyDescent="0.4">
      <c r="B36" s="20" t="s">
        <v>21</v>
      </c>
      <c r="C36" s="17" t="s">
        <v>83</v>
      </c>
      <c r="D36" s="17"/>
      <c r="E36" s="17" t="s">
        <v>91</v>
      </c>
      <c r="F36" s="18">
        <v>0</v>
      </c>
      <c r="G36" s="41">
        <f t="shared" si="3"/>
        <v>0</v>
      </c>
      <c r="H36" s="40">
        <f t="shared" si="4"/>
        <v>0</v>
      </c>
      <c r="J36" s="27"/>
    </row>
    <row r="37" spans="2:17" x14ac:dyDescent="0.4">
      <c r="B37" s="20" t="s">
        <v>17</v>
      </c>
      <c r="C37" s="17" t="s">
        <v>83</v>
      </c>
      <c r="D37" s="17"/>
      <c r="E37" s="17" t="s">
        <v>91</v>
      </c>
      <c r="F37" s="18">
        <v>0</v>
      </c>
      <c r="G37" s="41">
        <f t="shared" si="3"/>
        <v>0</v>
      </c>
      <c r="H37" s="40">
        <f t="shared" si="4"/>
        <v>0</v>
      </c>
      <c r="J37" s="27"/>
    </row>
    <row r="38" spans="2:17" s="1" customFormat="1" ht="15.25" customHeight="1" x14ac:dyDescent="0.4">
      <c r="B38" s="23"/>
      <c r="C38" s="23"/>
      <c r="D38" s="23"/>
      <c r="E38" s="23"/>
      <c r="F38" s="23"/>
      <c r="G38" s="23"/>
      <c r="H38" s="23"/>
    </row>
    <row r="39" spans="2:17" s="1" customFormat="1" ht="15.25" customHeight="1" x14ac:dyDescent="0.4">
      <c r="B39" s="23" t="s">
        <v>22</v>
      </c>
      <c r="C39" s="23"/>
      <c r="D39" s="23"/>
      <c r="E39" s="32" t="s">
        <v>89</v>
      </c>
      <c r="F39" s="23"/>
      <c r="G39" s="23"/>
      <c r="H39" s="23"/>
    </row>
    <row r="40" spans="2:17" x14ac:dyDescent="0.4">
      <c r="B40" s="20" t="s">
        <v>23</v>
      </c>
      <c r="C40" s="17" t="s">
        <v>83</v>
      </c>
      <c r="D40" s="57"/>
      <c r="E40" s="17"/>
      <c r="F40" s="18">
        <v>0</v>
      </c>
      <c r="G40" s="41">
        <f t="shared" ref="G40:G42" si="5">F40*D40</f>
        <v>0</v>
      </c>
      <c r="H40" s="40">
        <f t="shared" ref="H40:H42" si="6">G40/$C$8/1000</f>
        <v>0</v>
      </c>
      <c r="J40" s="27"/>
    </row>
    <row r="41" spans="2:17" x14ac:dyDescent="0.4">
      <c r="B41" s="20" t="s">
        <v>107</v>
      </c>
      <c r="C41" s="17" t="s">
        <v>83</v>
      </c>
      <c r="D41" s="57"/>
      <c r="E41" s="17"/>
      <c r="F41" s="18">
        <v>0</v>
      </c>
      <c r="G41" s="41">
        <f t="shared" si="5"/>
        <v>0</v>
      </c>
      <c r="H41" s="40">
        <f t="shared" si="6"/>
        <v>0</v>
      </c>
      <c r="J41" s="27"/>
    </row>
    <row r="42" spans="2:17" x14ac:dyDescent="0.4">
      <c r="B42" s="20" t="s">
        <v>17</v>
      </c>
      <c r="C42" s="17" t="s">
        <v>83</v>
      </c>
      <c r="D42" s="17"/>
      <c r="E42" s="17"/>
      <c r="F42" s="18">
        <v>0</v>
      </c>
      <c r="G42" s="41">
        <f t="shared" si="5"/>
        <v>0</v>
      </c>
      <c r="H42" s="40">
        <f t="shared" si="6"/>
        <v>0</v>
      </c>
      <c r="J42" s="27"/>
    </row>
    <row r="43" spans="2:17" x14ac:dyDescent="0.4">
      <c r="B43" s="7"/>
      <c r="C43" s="7"/>
      <c r="D43" s="7"/>
      <c r="E43" s="7"/>
      <c r="F43" s="7"/>
      <c r="G43" s="7"/>
      <c r="H43" s="7"/>
      <c r="I43" s="7"/>
      <c r="J43" s="7"/>
    </row>
    <row r="44" spans="2:17" s="1" customFormat="1" x14ac:dyDescent="0.4">
      <c r="B44" s="52" t="s">
        <v>24</v>
      </c>
      <c r="C44" s="53"/>
      <c r="D44" s="53"/>
      <c r="E44" s="53"/>
      <c r="F44" s="53"/>
      <c r="G44" s="54">
        <f>SUM(G24:G31,G34:G37,G40:G42)</f>
        <v>0</v>
      </c>
      <c r="H44" s="55">
        <f>SUM(H24:H31,H34:H37,H40:H42)</f>
        <v>0</v>
      </c>
      <c r="J44" s="27"/>
      <c r="K44" s="7"/>
      <c r="L44" s="7"/>
      <c r="M44" s="7"/>
      <c r="N44" s="7"/>
      <c r="O44" s="7"/>
      <c r="P44" s="7"/>
      <c r="Q44" s="7"/>
    </row>
    <row r="45" spans="2:17" s="1" customFormat="1" ht="14" x14ac:dyDescent="0.45">
      <c r="J45" s="5"/>
      <c r="K45" s="7"/>
      <c r="L45" s="7"/>
      <c r="M45" s="7"/>
      <c r="N45" s="7"/>
      <c r="O45" s="7"/>
      <c r="P45" s="7"/>
    </row>
    <row r="46" spans="2:17" s="3" customFormat="1" ht="20.25" customHeight="1" thickBot="1" x14ac:dyDescent="0.45">
      <c r="B46" s="14" t="s">
        <v>106</v>
      </c>
      <c r="C46" s="22"/>
      <c r="D46" s="22"/>
      <c r="E46" s="22"/>
      <c r="F46" s="22"/>
      <c r="G46" s="14"/>
      <c r="H46" s="29"/>
      <c r="I46" s="1"/>
      <c r="J46" s="29"/>
    </row>
    <row r="47" spans="2:17" s="1" customFormat="1" ht="16" customHeight="1" thickTop="1" x14ac:dyDescent="0.4">
      <c r="B47" s="4"/>
      <c r="C47" s="32" t="s">
        <v>61</v>
      </c>
      <c r="D47" s="32" t="s">
        <v>62</v>
      </c>
      <c r="E47" s="32" t="s">
        <v>88</v>
      </c>
      <c r="F47" s="32" t="s">
        <v>65</v>
      </c>
      <c r="G47" s="42" t="s">
        <v>66</v>
      </c>
      <c r="H47" s="42" t="s">
        <v>63</v>
      </c>
      <c r="J47" s="28"/>
    </row>
    <row r="48" spans="2:17" s="1" customFormat="1" ht="15.25" customHeight="1" x14ac:dyDescent="0.4">
      <c r="B48" s="23" t="s">
        <v>84</v>
      </c>
      <c r="C48" s="16"/>
    </row>
    <row r="49" spans="2:17" x14ac:dyDescent="0.4">
      <c r="B49" s="19" t="s">
        <v>105</v>
      </c>
      <c r="C49" s="17" t="s">
        <v>83</v>
      </c>
      <c r="D49" s="17"/>
      <c r="E49" s="18">
        <v>0</v>
      </c>
      <c r="F49" s="18">
        <v>0</v>
      </c>
      <c r="G49" s="41">
        <f t="shared" ref="G49:G55" si="7">(E49+F49)*D49</f>
        <v>0</v>
      </c>
      <c r="H49" s="40">
        <f t="shared" ref="H49:H55" si="8">G49/$C$8/1000</f>
        <v>0</v>
      </c>
      <c r="J49" s="27"/>
    </row>
    <row r="50" spans="2:17" x14ac:dyDescent="0.4">
      <c r="B50" s="19" t="s">
        <v>84</v>
      </c>
      <c r="C50" s="17" t="s">
        <v>83</v>
      </c>
      <c r="D50" s="17"/>
      <c r="E50" s="18">
        <v>0</v>
      </c>
      <c r="F50" s="18">
        <v>0</v>
      </c>
      <c r="G50" s="41">
        <f t="shared" si="7"/>
        <v>0</v>
      </c>
      <c r="H50" s="40">
        <f t="shared" si="8"/>
        <v>0</v>
      </c>
      <c r="J50" s="27"/>
    </row>
    <row r="51" spans="2:17" x14ac:dyDescent="0.4">
      <c r="B51" s="19" t="s">
        <v>85</v>
      </c>
      <c r="C51" s="17" t="s">
        <v>83</v>
      </c>
      <c r="D51" s="17"/>
      <c r="E51" s="18">
        <v>0</v>
      </c>
      <c r="F51" s="18">
        <v>0</v>
      </c>
      <c r="G51" s="41">
        <f t="shared" si="7"/>
        <v>0</v>
      </c>
      <c r="H51" s="40">
        <f t="shared" si="8"/>
        <v>0</v>
      </c>
      <c r="J51" s="27"/>
    </row>
    <row r="52" spans="2:17" x14ac:dyDescent="0.4">
      <c r="B52" s="19" t="s">
        <v>86</v>
      </c>
      <c r="C52" s="17" t="s">
        <v>83</v>
      </c>
      <c r="D52" s="17"/>
      <c r="E52" s="18">
        <v>0</v>
      </c>
      <c r="F52" s="18">
        <v>0</v>
      </c>
      <c r="G52" s="41">
        <f t="shared" si="7"/>
        <v>0</v>
      </c>
      <c r="H52" s="40">
        <f t="shared" si="8"/>
        <v>0</v>
      </c>
      <c r="J52" s="27"/>
    </row>
    <row r="53" spans="2:17" x14ac:dyDescent="0.4">
      <c r="B53" s="19" t="s">
        <v>87</v>
      </c>
      <c r="C53" s="17" t="s">
        <v>83</v>
      </c>
      <c r="D53" s="17"/>
      <c r="E53" s="18">
        <v>0</v>
      </c>
      <c r="F53" s="18">
        <v>0</v>
      </c>
      <c r="G53" s="41">
        <f t="shared" si="7"/>
        <v>0</v>
      </c>
      <c r="H53" s="40">
        <f t="shared" si="8"/>
        <v>0</v>
      </c>
      <c r="J53" s="27"/>
    </row>
    <row r="54" spans="2:17" x14ac:dyDescent="0.4">
      <c r="B54" s="20" t="s">
        <v>107</v>
      </c>
      <c r="C54" s="17" t="s">
        <v>83</v>
      </c>
      <c r="D54" s="17"/>
      <c r="E54" s="18">
        <v>0</v>
      </c>
      <c r="F54" s="18">
        <v>0</v>
      </c>
      <c r="G54" s="41">
        <f t="shared" si="7"/>
        <v>0</v>
      </c>
      <c r="H54" s="40">
        <f t="shared" si="8"/>
        <v>0</v>
      </c>
      <c r="J54" s="27"/>
    </row>
    <row r="55" spans="2:17" x14ac:dyDescent="0.4">
      <c r="B55" s="19" t="s">
        <v>17</v>
      </c>
      <c r="C55" s="17" t="s">
        <v>83</v>
      </c>
      <c r="D55" s="17"/>
      <c r="E55" s="18">
        <v>0</v>
      </c>
      <c r="F55" s="18">
        <v>0</v>
      </c>
      <c r="G55" s="41">
        <f t="shared" si="7"/>
        <v>0</v>
      </c>
      <c r="H55" s="40">
        <f t="shared" si="8"/>
        <v>0</v>
      </c>
      <c r="J55" s="27"/>
    </row>
    <row r="56" spans="2:17" x14ac:dyDescent="0.4">
      <c r="B56" s="7"/>
      <c r="C56" s="7"/>
      <c r="D56" s="7"/>
      <c r="E56" s="7"/>
      <c r="F56" s="7"/>
      <c r="G56" s="7"/>
      <c r="H56" s="7"/>
      <c r="J56" s="7"/>
    </row>
    <row r="57" spans="2:17" s="1" customFormat="1" x14ac:dyDescent="0.4">
      <c r="B57" s="52" t="s">
        <v>24</v>
      </c>
      <c r="C57" s="53"/>
      <c r="D57" s="53"/>
      <c r="E57" s="53"/>
      <c r="F57" s="53"/>
      <c r="G57" s="54">
        <f>SUM(G49:G55)</f>
        <v>0</v>
      </c>
      <c r="H57" s="54">
        <f>SUM(H49:H55)</f>
        <v>0</v>
      </c>
      <c r="J57" s="27"/>
      <c r="K57" s="7"/>
      <c r="L57" s="7"/>
      <c r="M57" s="7"/>
      <c r="N57" s="7"/>
      <c r="O57" s="7"/>
      <c r="P57" s="7"/>
      <c r="Q57" s="7"/>
    </row>
    <row r="59" spans="2:17" ht="14" thickBot="1" x14ac:dyDescent="0.45">
      <c r="B59" s="14" t="s">
        <v>25</v>
      </c>
      <c r="C59" s="22"/>
      <c r="D59" s="22"/>
      <c r="E59" s="22"/>
      <c r="F59" s="22"/>
      <c r="G59" s="22"/>
      <c r="H59" s="22"/>
      <c r="J59" s="22"/>
    </row>
    <row r="60" spans="2:17" ht="14" thickTop="1" x14ac:dyDescent="0.4"/>
    <row r="61" spans="2:17" x14ac:dyDescent="0.4">
      <c r="B61" s="15" t="s">
        <v>26</v>
      </c>
      <c r="C61" s="15"/>
      <c r="D61" s="15"/>
      <c r="E61" s="15"/>
      <c r="F61" s="15"/>
      <c r="G61" s="15"/>
      <c r="H61" s="15"/>
      <c r="J61" s="15" t="s">
        <v>10</v>
      </c>
    </row>
    <row r="62" spans="2:17" x14ac:dyDescent="0.4">
      <c r="C62" s="32" t="s">
        <v>61</v>
      </c>
      <c r="D62" s="32" t="s">
        <v>62</v>
      </c>
      <c r="E62" s="32" t="s">
        <v>92</v>
      </c>
      <c r="F62" s="32" t="s">
        <v>65</v>
      </c>
      <c r="J62" s="1"/>
    </row>
    <row r="63" spans="2:17" ht="14" x14ac:dyDescent="0.45">
      <c r="B63" s="19" t="s">
        <v>27</v>
      </c>
      <c r="C63" s="59" t="s">
        <v>83</v>
      </c>
      <c r="D63" s="59">
        <v>1</v>
      </c>
      <c r="E63" s="17"/>
      <c r="F63" s="18">
        <v>0</v>
      </c>
      <c r="G63" s="41">
        <f t="shared" ref="G63" si="9">F63*D63</f>
        <v>0</v>
      </c>
      <c r="H63" s="40">
        <f t="shared" ref="H63:H82" si="10">G63/$C$8/1000</f>
        <v>0</v>
      </c>
      <c r="J63" s="10"/>
    </row>
    <row r="64" spans="2:17" ht="14" x14ac:dyDescent="0.45">
      <c r="B64" s="19" t="s">
        <v>28</v>
      </c>
      <c r="C64" s="59" t="s">
        <v>83</v>
      </c>
      <c r="D64" s="59">
        <v>1</v>
      </c>
      <c r="E64" s="17"/>
      <c r="F64" s="18">
        <v>0</v>
      </c>
      <c r="G64" s="41">
        <f t="shared" ref="G64:G82" si="11">F64*D64</f>
        <v>0</v>
      </c>
      <c r="H64" s="40">
        <f t="shared" si="10"/>
        <v>0</v>
      </c>
      <c r="J64" s="10"/>
    </row>
    <row r="65" spans="2:10" ht="14" x14ac:dyDescent="0.45">
      <c r="B65" s="19" t="s">
        <v>29</v>
      </c>
      <c r="C65" s="59" t="s">
        <v>83</v>
      </c>
      <c r="D65" s="59">
        <v>1</v>
      </c>
      <c r="E65" s="17"/>
      <c r="F65" s="18">
        <v>0</v>
      </c>
      <c r="G65" s="41">
        <f t="shared" si="11"/>
        <v>0</v>
      </c>
      <c r="H65" s="40">
        <f t="shared" si="10"/>
        <v>0</v>
      </c>
      <c r="J65" s="10"/>
    </row>
    <row r="66" spans="2:10" ht="14" x14ac:dyDescent="0.45">
      <c r="B66" s="19" t="s">
        <v>30</v>
      </c>
      <c r="C66" s="59" t="s">
        <v>83</v>
      </c>
      <c r="D66" s="59">
        <v>1</v>
      </c>
      <c r="E66" s="17"/>
      <c r="F66" s="18">
        <v>0</v>
      </c>
      <c r="G66" s="41">
        <f t="shared" si="11"/>
        <v>0</v>
      </c>
      <c r="H66" s="40">
        <f t="shared" si="10"/>
        <v>0</v>
      </c>
      <c r="J66" s="10"/>
    </row>
    <row r="67" spans="2:10" ht="14" x14ac:dyDescent="0.45">
      <c r="B67" s="19" t="s">
        <v>31</v>
      </c>
      <c r="C67" s="59" t="s">
        <v>83</v>
      </c>
      <c r="D67" s="59">
        <v>1</v>
      </c>
      <c r="E67" s="17"/>
      <c r="F67" s="18">
        <v>0</v>
      </c>
      <c r="G67" s="41">
        <f t="shared" si="11"/>
        <v>0</v>
      </c>
      <c r="H67" s="40">
        <f t="shared" si="10"/>
        <v>0</v>
      </c>
      <c r="J67" s="10"/>
    </row>
    <row r="68" spans="2:10" ht="14" x14ac:dyDescent="0.45">
      <c r="B68" s="19" t="s">
        <v>32</v>
      </c>
      <c r="C68" s="59" t="s">
        <v>83</v>
      </c>
      <c r="D68" s="59">
        <v>1</v>
      </c>
      <c r="E68" s="17"/>
      <c r="F68" s="18">
        <v>0</v>
      </c>
      <c r="G68" s="41">
        <f t="shared" si="11"/>
        <v>0</v>
      </c>
      <c r="H68" s="40">
        <f t="shared" si="10"/>
        <v>0</v>
      </c>
      <c r="J68" s="10"/>
    </row>
    <row r="69" spans="2:10" ht="14" x14ac:dyDescent="0.45">
      <c r="B69" s="19" t="s">
        <v>33</v>
      </c>
      <c r="C69" s="59" t="s">
        <v>83</v>
      </c>
      <c r="D69" s="59">
        <v>1</v>
      </c>
      <c r="E69" s="17"/>
      <c r="F69" s="18">
        <v>0</v>
      </c>
      <c r="G69" s="41">
        <f t="shared" si="11"/>
        <v>0</v>
      </c>
      <c r="H69" s="40">
        <f t="shared" si="10"/>
        <v>0</v>
      </c>
      <c r="J69" s="10"/>
    </row>
    <row r="70" spans="2:10" ht="14" x14ac:dyDescent="0.45">
      <c r="B70" s="19" t="s">
        <v>34</v>
      </c>
      <c r="C70" s="59" t="s">
        <v>83</v>
      </c>
      <c r="D70" s="59">
        <v>1</v>
      </c>
      <c r="E70" s="17"/>
      <c r="F70" s="18">
        <v>0</v>
      </c>
      <c r="G70" s="41">
        <f t="shared" si="11"/>
        <v>0</v>
      </c>
      <c r="H70" s="40">
        <f t="shared" si="10"/>
        <v>0</v>
      </c>
      <c r="J70" s="10"/>
    </row>
    <row r="71" spans="2:10" ht="14" x14ac:dyDescent="0.45">
      <c r="B71" s="19" t="s">
        <v>35</v>
      </c>
      <c r="C71" s="59" t="s">
        <v>83</v>
      </c>
      <c r="D71" s="59">
        <v>1</v>
      </c>
      <c r="E71" s="17"/>
      <c r="F71" s="18">
        <v>0</v>
      </c>
      <c r="G71" s="41">
        <f t="shared" si="11"/>
        <v>0</v>
      </c>
      <c r="H71" s="40">
        <f t="shared" si="10"/>
        <v>0</v>
      </c>
      <c r="J71" s="10"/>
    </row>
    <row r="72" spans="2:10" ht="14" x14ac:dyDescent="0.45">
      <c r="B72" s="19" t="s">
        <v>36</v>
      </c>
      <c r="C72" s="59" t="s">
        <v>83</v>
      </c>
      <c r="D72" s="59">
        <v>1</v>
      </c>
      <c r="E72" s="17"/>
      <c r="F72" s="18">
        <v>0</v>
      </c>
      <c r="G72" s="41">
        <f t="shared" si="11"/>
        <v>0</v>
      </c>
      <c r="H72" s="40">
        <f t="shared" si="10"/>
        <v>0</v>
      </c>
      <c r="J72" s="10"/>
    </row>
    <row r="73" spans="2:10" ht="14" x14ac:dyDescent="0.45">
      <c r="B73" s="19" t="s">
        <v>37</v>
      </c>
      <c r="C73" s="59" t="s">
        <v>83</v>
      </c>
      <c r="D73" s="59">
        <v>1</v>
      </c>
      <c r="E73" s="17"/>
      <c r="F73" s="18">
        <v>0</v>
      </c>
      <c r="G73" s="41">
        <f t="shared" si="11"/>
        <v>0</v>
      </c>
      <c r="H73" s="40">
        <f t="shared" si="10"/>
        <v>0</v>
      </c>
      <c r="J73" s="10"/>
    </row>
    <row r="74" spans="2:10" ht="14" x14ac:dyDescent="0.45">
      <c r="B74" s="19" t="s">
        <v>38</v>
      </c>
      <c r="C74" s="59" t="s">
        <v>83</v>
      </c>
      <c r="D74" s="59">
        <v>1</v>
      </c>
      <c r="E74" s="17"/>
      <c r="F74" s="18">
        <v>0</v>
      </c>
      <c r="G74" s="41">
        <f t="shared" si="11"/>
        <v>0</v>
      </c>
      <c r="H74" s="40">
        <f t="shared" si="10"/>
        <v>0</v>
      </c>
      <c r="J74" s="10"/>
    </row>
    <row r="75" spans="2:10" ht="14" x14ac:dyDescent="0.45">
      <c r="B75" s="19" t="s">
        <v>39</v>
      </c>
      <c r="C75" s="59" t="s">
        <v>83</v>
      </c>
      <c r="D75" s="59">
        <v>1</v>
      </c>
      <c r="E75" s="17"/>
      <c r="F75" s="18">
        <v>0</v>
      </c>
      <c r="G75" s="41">
        <f t="shared" si="11"/>
        <v>0</v>
      </c>
      <c r="H75" s="40">
        <f t="shared" si="10"/>
        <v>0</v>
      </c>
      <c r="J75" s="10"/>
    </row>
    <row r="76" spans="2:10" ht="14" x14ac:dyDescent="0.45">
      <c r="B76" s="19" t="s">
        <v>40</v>
      </c>
      <c r="C76" s="59" t="s">
        <v>83</v>
      </c>
      <c r="D76" s="59">
        <v>1</v>
      </c>
      <c r="E76" s="17"/>
      <c r="F76" s="18">
        <v>0</v>
      </c>
      <c r="G76" s="41">
        <f t="shared" si="11"/>
        <v>0</v>
      </c>
      <c r="H76" s="40">
        <f t="shared" si="10"/>
        <v>0</v>
      </c>
      <c r="J76" s="10"/>
    </row>
    <row r="77" spans="2:10" ht="14" x14ac:dyDescent="0.45">
      <c r="B77" s="19" t="s">
        <v>41</v>
      </c>
      <c r="C77" s="59" t="s">
        <v>83</v>
      </c>
      <c r="D77" s="59">
        <v>1</v>
      </c>
      <c r="E77" s="17"/>
      <c r="F77" s="18">
        <v>0</v>
      </c>
      <c r="G77" s="41">
        <f t="shared" si="11"/>
        <v>0</v>
      </c>
      <c r="H77" s="40">
        <f t="shared" si="10"/>
        <v>0</v>
      </c>
      <c r="J77" s="10"/>
    </row>
    <row r="78" spans="2:10" ht="14" x14ac:dyDescent="0.45">
      <c r="B78" s="19" t="s">
        <v>42</v>
      </c>
      <c r="C78" s="59" t="s">
        <v>83</v>
      </c>
      <c r="D78" s="59">
        <v>1</v>
      </c>
      <c r="E78" s="17"/>
      <c r="F78" s="18">
        <v>0</v>
      </c>
      <c r="G78" s="41">
        <f t="shared" si="11"/>
        <v>0</v>
      </c>
      <c r="H78" s="40">
        <f t="shared" si="10"/>
        <v>0</v>
      </c>
      <c r="J78" s="10"/>
    </row>
    <row r="79" spans="2:10" ht="14" x14ac:dyDescent="0.45">
      <c r="B79" s="19" t="s">
        <v>43</v>
      </c>
      <c r="C79" s="59" t="s">
        <v>83</v>
      </c>
      <c r="D79" s="59">
        <v>1</v>
      </c>
      <c r="E79" s="17"/>
      <c r="F79" s="18">
        <v>0</v>
      </c>
      <c r="G79" s="41">
        <f t="shared" si="11"/>
        <v>0</v>
      </c>
      <c r="H79" s="40">
        <f t="shared" si="10"/>
        <v>0</v>
      </c>
      <c r="J79" s="10"/>
    </row>
    <row r="80" spans="2:10" ht="14" x14ac:dyDescent="0.45">
      <c r="B80" s="19" t="s">
        <v>44</v>
      </c>
      <c r="C80" s="59" t="s">
        <v>83</v>
      </c>
      <c r="D80" s="59">
        <v>1</v>
      </c>
      <c r="E80" s="17"/>
      <c r="F80" s="18">
        <v>0</v>
      </c>
      <c r="G80" s="41">
        <f t="shared" si="11"/>
        <v>0</v>
      </c>
      <c r="H80" s="40">
        <f t="shared" si="10"/>
        <v>0</v>
      </c>
      <c r="J80" s="10"/>
    </row>
    <row r="81" spans="2:10" ht="14" x14ac:dyDescent="0.45">
      <c r="B81" s="19" t="s">
        <v>45</v>
      </c>
      <c r="C81" s="59" t="s">
        <v>83</v>
      </c>
      <c r="D81" s="59">
        <v>1</v>
      </c>
      <c r="E81" s="17"/>
      <c r="F81" s="18">
        <v>0</v>
      </c>
      <c r="G81" s="41">
        <f t="shared" si="11"/>
        <v>0</v>
      </c>
      <c r="H81" s="40">
        <f t="shared" si="10"/>
        <v>0</v>
      </c>
      <c r="J81" s="10"/>
    </row>
    <row r="82" spans="2:10" ht="14" x14ac:dyDescent="0.45">
      <c r="B82" s="19" t="s">
        <v>46</v>
      </c>
      <c r="C82" s="59" t="s">
        <v>83</v>
      </c>
      <c r="D82" s="59">
        <v>1</v>
      </c>
      <c r="E82" s="17"/>
      <c r="F82" s="18">
        <v>0</v>
      </c>
      <c r="G82" s="41">
        <f t="shared" si="11"/>
        <v>0</v>
      </c>
      <c r="H82" s="40">
        <f t="shared" si="10"/>
        <v>0</v>
      </c>
      <c r="J82" s="10"/>
    </row>
    <row r="84" spans="2:10" x14ac:dyDescent="0.4">
      <c r="B84" s="52" t="s">
        <v>24</v>
      </c>
      <c r="C84" s="53"/>
      <c r="D84" s="53"/>
      <c r="E84" s="53"/>
      <c r="F84" s="53"/>
      <c r="G84" s="54">
        <f>SUM(G63:G82)</f>
        <v>0</v>
      </c>
      <c r="H84" s="54">
        <f>SUM(H63:H82)</f>
        <v>0</v>
      </c>
    </row>
    <row r="86" spans="2:10" x14ac:dyDescent="0.4">
      <c r="B86" s="15" t="s">
        <v>47</v>
      </c>
      <c r="C86" s="15"/>
      <c r="D86" s="15"/>
      <c r="E86" s="15"/>
      <c r="F86" s="15"/>
      <c r="G86" s="15"/>
      <c r="H86" s="15"/>
      <c r="J86" s="15" t="s">
        <v>10</v>
      </c>
    </row>
    <row r="87" spans="2:10" x14ac:dyDescent="0.4">
      <c r="C87" s="32" t="s">
        <v>61</v>
      </c>
      <c r="D87" s="32" t="s">
        <v>62</v>
      </c>
      <c r="E87" s="32" t="s">
        <v>92</v>
      </c>
      <c r="F87" s="32" t="s">
        <v>65</v>
      </c>
      <c r="J87" s="1"/>
    </row>
    <row r="88" spans="2:10" ht="14" x14ac:dyDescent="0.45">
      <c r="B88" s="19" t="s">
        <v>27</v>
      </c>
      <c r="C88" s="59" t="s">
        <v>83</v>
      </c>
      <c r="D88" s="59">
        <v>1</v>
      </c>
      <c r="E88" s="17"/>
      <c r="F88" s="18">
        <v>0</v>
      </c>
      <c r="G88" s="41">
        <f t="shared" ref="G88:G107" si="12">F88*D88</f>
        <v>0</v>
      </c>
      <c r="H88" s="40">
        <f t="shared" ref="H88:H107" si="13">G88/$C$8/1000</f>
        <v>0</v>
      </c>
      <c r="J88" s="10"/>
    </row>
    <row r="89" spans="2:10" ht="14" x14ac:dyDescent="0.45">
      <c r="B89" s="19" t="s">
        <v>28</v>
      </c>
      <c r="C89" s="59" t="s">
        <v>83</v>
      </c>
      <c r="D89" s="59">
        <v>1</v>
      </c>
      <c r="E89" s="17"/>
      <c r="F89" s="18">
        <v>0</v>
      </c>
      <c r="G89" s="41">
        <f t="shared" si="12"/>
        <v>0</v>
      </c>
      <c r="H89" s="40">
        <f t="shared" si="13"/>
        <v>0</v>
      </c>
      <c r="J89" s="10"/>
    </row>
    <row r="90" spans="2:10" ht="14" x14ac:dyDescent="0.45">
      <c r="B90" s="19" t="s">
        <v>29</v>
      </c>
      <c r="C90" s="59" t="s">
        <v>83</v>
      </c>
      <c r="D90" s="59">
        <v>1</v>
      </c>
      <c r="E90" s="17"/>
      <c r="F90" s="18">
        <v>0</v>
      </c>
      <c r="G90" s="41">
        <f t="shared" si="12"/>
        <v>0</v>
      </c>
      <c r="H90" s="40">
        <f t="shared" si="13"/>
        <v>0</v>
      </c>
      <c r="J90" s="10"/>
    </row>
    <row r="91" spans="2:10" ht="14" x14ac:dyDescent="0.45">
      <c r="B91" s="19" t="s">
        <v>30</v>
      </c>
      <c r="C91" s="59" t="s">
        <v>83</v>
      </c>
      <c r="D91" s="59">
        <v>1</v>
      </c>
      <c r="E91" s="17"/>
      <c r="F91" s="18">
        <v>0</v>
      </c>
      <c r="G91" s="41">
        <f t="shared" si="12"/>
        <v>0</v>
      </c>
      <c r="H91" s="40">
        <f t="shared" si="13"/>
        <v>0</v>
      </c>
      <c r="J91" s="10"/>
    </row>
    <row r="92" spans="2:10" ht="14" x14ac:dyDescent="0.45">
      <c r="B92" s="19" t="s">
        <v>31</v>
      </c>
      <c r="C92" s="59" t="s">
        <v>83</v>
      </c>
      <c r="D92" s="59">
        <v>1</v>
      </c>
      <c r="E92" s="17"/>
      <c r="F92" s="18">
        <v>0</v>
      </c>
      <c r="G92" s="41">
        <f t="shared" si="12"/>
        <v>0</v>
      </c>
      <c r="H92" s="40">
        <f t="shared" si="13"/>
        <v>0</v>
      </c>
      <c r="J92" s="10"/>
    </row>
    <row r="93" spans="2:10" ht="14" x14ac:dyDescent="0.45">
      <c r="B93" s="19" t="s">
        <v>32</v>
      </c>
      <c r="C93" s="59" t="s">
        <v>83</v>
      </c>
      <c r="D93" s="59">
        <v>1</v>
      </c>
      <c r="E93" s="17"/>
      <c r="F93" s="18">
        <v>0</v>
      </c>
      <c r="G93" s="41">
        <f t="shared" si="12"/>
        <v>0</v>
      </c>
      <c r="H93" s="40">
        <f t="shared" si="13"/>
        <v>0</v>
      </c>
      <c r="J93" s="10"/>
    </row>
    <row r="94" spans="2:10" ht="14" x14ac:dyDescent="0.45">
      <c r="B94" s="19" t="s">
        <v>33</v>
      </c>
      <c r="C94" s="59" t="s">
        <v>83</v>
      </c>
      <c r="D94" s="59">
        <v>1</v>
      </c>
      <c r="E94" s="17"/>
      <c r="F94" s="18">
        <v>0</v>
      </c>
      <c r="G94" s="41">
        <f t="shared" si="12"/>
        <v>0</v>
      </c>
      <c r="H94" s="40">
        <f t="shared" si="13"/>
        <v>0</v>
      </c>
      <c r="J94" s="10"/>
    </row>
    <row r="95" spans="2:10" ht="14" x14ac:dyDescent="0.45">
      <c r="B95" s="19" t="s">
        <v>34</v>
      </c>
      <c r="C95" s="59" t="s">
        <v>83</v>
      </c>
      <c r="D95" s="59">
        <v>1</v>
      </c>
      <c r="E95" s="17"/>
      <c r="F95" s="18">
        <v>0</v>
      </c>
      <c r="G95" s="41">
        <f t="shared" si="12"/>
        <v>0</v>
      </c>
      <c r="H95" s="40">
        <f t="shared" si="13"/>
        <v>0</v>
      </c>
      <c r="J95" s="10"/>
    </row>
    <row r="96" spans="2:10" ht="14" x14ac:dyDescent="0.45">
      <c r="B96" s="19" t="s">
        <v>35</v>
      </c>
      <c r="C96" s="59" t="s">
        <v>83</v>
      </c>
      <c r="D96" s="59">
        <v>1</v>
      </c>
      <c r="E96" s="17"/>
      <c r="F96" s="18">
        <v>0</v>
      </c>
      <c r="G96" s="41">
        <f t="shared" si="12"/>
        <v>0</v>
      </c>
      <c r="H96" s="40">
        <f t="shared" si="13"/>
        <v>0</v>
      </c>
      <c r="J96" s="10"/>
    </row>
    <row r="97" spans="2:10" ht="14" x14ac:dyDescent="0.45">
      <c r="B97" s="19" t="s">
        <v>36</v>
      </c>
      <c r="C97" s="59" t="s">
        <v>83</v>
      </c>
      <c r="D97" s="59">
        <v>1</v>
      </c>
      <c r="E97" s="17"/>
      <c r="F97" s="18">
        <v>0</v>
      </c>
      <c r="G97" s="41">
        <f t="shared" si="12"/>
        <v>0</v>
      </c>
      <c r="H97" s="40">
        <f t="shared" si="13"/>
        <v>0</v>
      </c>
      <c r="J97" s="10"/>
    </row>
    <row r="98" spans="2:10" ht="14" x14ac:dyDescent="0.45">
      <c r="B98" s="19" t="s">
        <v>37</v>
      </c>
      <c r="C98" s="59" t="s">
        <v>83</v>
      </c>
      <c r="D98" s="59">
        <v>1</v>
      </c>
      <c r="E98" s="17"/>
      <c r="F98" s="18">
        <v>0</v>
      </c>
      <c r="G98" s="41">
        <f t="shared" si="12"/>
        <v>0</v>
      </c>
      <c r="H98" s="40">
        <f t="shared" si="13"/>
        <v>0</v>
      </c>
      <c r="J98" s="10"/>
    </row>
    <row r="99" spans="2:10" ht="14" x14ac:dyDescent="0.45">
      <c r="B99" s="19" t="s">
        <v>38</v>
      </c>
      <c r="C99" s="59" t="s">
        <v>83</v>
      </c>
      <c r="D99" s="59">
        <v>1</v>
      </c>
      <c r="E99" s="17"/>
      <c r="F99" s="18">
        <v>0</v>
      </c>
      <c r="G99" s="41">
        <f t="shared" si="12"/>
        <v>0</v>
      </c>
      <c r="H99" s="40">
        <f t="shared" si="13"/>
        <v>0</v>
      </c>
      <c r="J99" s="10"/>
    </row>
    <row r="100" spans="2:10" ht="14" x14ac:dyDescent="0.45">
      <c r="B100" s="19" t="s">
        <v>39</v>
      </c>
      <c r="C100" s="59" t="s">
        <v>83</v>
      </c>
      <c r="D100" s="59">
        <v>1</v>
      </c>
      <c r="E100" s="17"/>
      <c r="F100" s="18">
        <v>0</v>
      </c>
      <c r="G100" s="41">
        <f t="shared" si="12"/>
        <v>0</v>
      </c>
      <c r="H100" s="40">
        <f t="shared" si="13"/>
        <v>0</v>
      </c>
      <c r="J100" s="10"/>
    </row>
    <row r="101" spans="2:10" ht="14" x14ac:dyDescent="0.45">
      <c r="B101" s="19" t="s">
        <v>40</v>
      </c>
      <c r="C101" s="59" t="s">
        <v>83</v>
      </c>
      <c r="D101" s="59">
        <v>1</v>
      </c>
      <c r="E101" s="17"/>
      <c r="F101" s="18">
        <v>0</v>
      </c>
      <c r="G101" s="41">
        <f t="shared" si="12"/>
        <v>0</v>
      </c>
      <c r="H101" s="40">
        <f t="shared" si="13"/>
        <v>0</v>
      </c>
      <c r="J101" s="10"/>
    </row>
    <row r="102" spans="2:10" ht="14" x14ac:dyDescent="0.45">
      <c r="B102" s="19" t="s">
        <v>41</v>
      </c>
      <c r="C102" s="59" t="s">
        <v>83</v>
      </c>
      <c r="D102" s="59">
        <v>1</v>
      </c>
      <c r="E102" s="17"/>
      <c r="F102" s="18">
        <v>0</v>
      </c>
      <c r="G102" s="41">
        <f t="shared" si="12"/>
        <v>0</v>
      </c>
      <c r="H102" s="40">
        <f t="shared" si="13"/>
        <v>0</v>
      </c>
      <c r="J102" s="10"/>
    </row>
    <row r="103" spans="2:10" ht="14" x14ac:dyDescent="0.45">
      <c r="B103" s="19" t="s">
        <v>42</v>
      </c>
      <c r="C103" s="59" t="s">
        <v>83</v>
      </c>
      <c r="D103" s="59">
        <v>1</v>
      </c>
      <c r="E103" s="17"/>
      <c r="F103" s="18">
        <v>0</v>
      </c>
      <c r="G103" s="41">
        <f t="shared" si="12"/>
        <v>0</v>
      </c>
      <c r="H103" s="40">
        <f t="shared" si="13"/>
        <v>0</v>
      </c>
      <c r="J103" s="10"/>
    </row>
    <row r="104" spans="2:10" ht="14" x14ac:dyDescent="0.45">
      <c r="B104" s="19" t="s">
        <v>43</v>
      </c>
      <c r="C104" s="59" t="s">
        <v>83</v>
      </c>
      <c r="D104" s="59">
        <v>1</v>
      </c>
      <c r="E104" s="17"/>
      <c r="F104" s="18">
        <v>0</v>
      </c>
      <c r="G104" s="41">
        <f t="shared" si="12"/>
        <v>0</v>
      </c>
      <c r="H104" s="40">
        <f t="shared" si="13"/>
        <v>0</v>
      </c>
      <c r="J104" s="10"/>
    </row>
    <row r="105" spans="2:10" ht="14" x14ac:dyDescent="0.45">
      <c r="B105" s="19" t="s">
        <v>44</v>
      </c>
      <c r="C105" s="59" t="s">
        <v>83</v>
      </c>
      <c r="D105" s="59">
        <v>1</v>
      </c>
      <c r="E105" s="17"/>
      <c r="F105" s="18">
        <v>0</v>
      </c>
      <c r="G105" s="41">
        <f t="shared" si="12"/>
        <v>0</v>
      </c>
      <c r="H105" s="40">
        <f t="shared" si="13"/>
        <v>0</v>
      </c>
      <c r="J105" s="10"/>
    </row>
    <row r="106" spans="2:10" ht="14" x14ac:dyDescent="0.45">
      <c r="B106" s="19" t="s">
        <v>45</v>
      </c>
      <c r="C106" s="59" t="s">
        <v>83</v>
      </c>
      <c r="D106" s="59">
        <v>1</v>
      </c>
      <c r="E106" s="17"/>
      <c r="F106" s="18">
        <v>0</v>
      </c>
      <c r="G106" s="41">
        <f t="shared" si="12"/>
        <v>0</v>
      </c>
      <c r="H106" s="40">
        <f t="shared" si="13"/>
        <v>0</v>
      </c>
      <c r="J106" s="10"/>
    </row>
    <row r="107" spans="2:10" ht="14" x14ac:dyDescent="0.45">
      <c r="B107" s="19" t="s">
        <v>46</v>
      </c>
      <c r="C107" s="59" t="s">
        <v>83</v>
      </c>
      <c r="D107" s="59">
        <v>1</v>
      </c>
      <c r="E107" s="17"/>
      <c r="F107" s="18">
        <v>0</v>
      </c>
      <c r="G107" s="41">
        <f t="shared" si="12"/>
        <v>0</v>
      </c>
      <c r="H107" s="40">
        <f t="shared" si="13"/>
        <v>0</v>
      </c>
      <c r="J107" s="10"/>
    </row>
    <row r="109" spans="2:10" x14ac:dyDescent="0.4">
      <c r="B109" s="52" t="s">
        <v>24</v>
      </c>
      <c r="C109" s="53"/>
      <c r="D109" s="53"/>
      <c r="E109" s="53"/>
      <c r="F109" s="53"/>
      <c r="G109" s="54">
        <f>SUM(G88:G107)</f>
        <v>0</v>
      </c>
      <c r="H109" s="54">
        <f>SUM(H88:H107)</f>
        <v>0</v>
      </c>
    </row>
    <row r="110" spans="2:10" ht="14" x14ac:dyDescent="0.45">
      <c r="J110" s="6"/>
    </row>
    <row r="111" spans="2:10" x14ac:dyDescent="0.4">
      <c r="B111" s="15" t="s">
        <v>48</v>
      </c>
      <c r="C111" s="15"/>
      <c r="D111" s="15"/>
      <c r="E111" s="15"/>
      <c r="F111" s="15"/>
      <c r="G111" s="15"/>
      <c r="H111" s="15"/>
      <c r="J111" s="15" t="s">
        <v>10</v>
      </c>
    </row>
    <row r="112" spans="2:10" x14ac:dyDescent="0.4">
      <c r="C112" s="32" t="s">
        <v>61</v>
      </c>
      <c r="D112" s="32" t="s">
        <v>62</v>
      </c>
      <c r="E112" s="32" t="s">
        <v>92</v>
      </c>
      <c r="F112" s="32" t="s">
        <v>65</v>
      </c>
      <c r="J112" s="1"/>
    </row>
    <row r="113" spans="2:10" ht="14" x14ac:dyDescent="0.45">
      <c r="B113" s="19" t="s">
        <v>27</v>
      </c>
      <c r="C113" s="59" t="s">
        <v>83</v>
      </c>
      <c r="D113" s="59">
        <v>1</v>
      </c>
      <c r="E113" s="17"/>
      <c r="F113" s="18">
        <v>0</v>
      </c>
      <c r="G113" s="41">
        <f t="shared" ref="G113:G132" si="14">F113*D113</f>
        <v>0</v>
      </c>
      <c r="H113" s="40">
        <f t="shared" ref="H113:H132" si="15">G113/$C$8/1000</f>
        <v>0</v>
      </c>
      <c r="J113" s="10"/>
    </row>
    <row r="114" spans="2:10" ht="14" x14ac:dyDescent="0.45">
      <c r="B114" s="19" t="s">
        <v>28</v>
      </c>
      <c r="C114" s="59" t="s">
        <v>83</v>
      </c>
      <c r="D114" s="59">
        <v>1</v>
      </c>
      <c r="E114" s="17"/>
      <c r="F114" s="18">
        <v>0</v>
      </c>
      <c r="G114" s="41">
        <f t="shared" si="14"/>
        <v>0</v>
      </c>
      <c r="H114" s="40">
        <f t="shared" si="15"/>
        <v>0</v>
      </c>
      <c r="J114" s="10"/>
    </row>
    <row r="115" spans="2:10" ht="14" x14ac:dyDescent="0.45">
      <c r="B115" s="19" t="s">
        <v>29</v>
      </c>
      <c r="C115" s="59" t="s">
        <v>83</v>
      </c>
      <c r="D115" s="59">
        <v>1</v>
      </c>
      <c r="E115" s="17"/>
      <c r="F115" s="18">
        <v>0</v>
      </c>
      <c r="G115" s="41">
        <f t="shared" si="14"/>
        <v>0</v>
      </c>
      <c r="H115" s="40">
        <f t="shared" si="15"/>
        <v>0</v>
      </c>
      <c r="J115" s="10"/>
    </row>
    <row r="116" spans="2:10" ht="14" x14ac:dyDescent="0.45">
      <c r="B116" s="19" t="s">
        <v>30</v>
      </c>
      <c r="C116" s="59" t="s">
        <v>83</v>
      </c>
      <c r="D116" s="59">
        <v>1</v>
      </c>
      <c r="E116" s="17"/>
      <c r="F116" s="18">
        <v>0</v>
      </c>
      <c r="G116" s="41">
        <f t="shared" si="14"/>
        <v>0</v>
      </c>
      <c r="H116" s="40">
        <f t="shared" si="15"/>
        <v>0</v>
      </c>
      <c r="J116" s="10"/>
    </row>
    <row r="117" spans="2:10" ht="14" x14ac:dyDescent="0.45">
      <c r="B117" s="19" t="s">
        <v>31</v>
      </c>
      <c r="C117" s="59" t="s">
        <v>83</v>
      </c>
      <c r="D117" s="59">
        <v>1</v>
      </c>
      <c r="E117" s="17"/>
      <c r="F117" s="18">
        <v>0</v>
      </c>
      <c r="G117" s="41">
        <f t="shared" si="14"/>
        <v>0</v>
      </c>
      <c r="H117" s="40">
        <f t="shared" si="15"/>
        <v>0</v>
      </c>
      <c r="J117" s="10"/>
    </row>
    <row r="118" spans="2:10" ht="14" x14ac:dyDescent="0.45">
      <c r="B118" s="19" t="s">
        <v>32</v>
      </c>
      <c r="C118" s="59" t="s">
        <v>83</v>
      </c>
      <c r="D118" s="59">
        <v>1</v>
      </c>
      <c r="E118" s="17"/>
      <c r="F118" s="18">
        <v>0</v>
      </c>
      <c r="G118" s="41">
        <f t="shared" si="14"/>
        <v>0</v>
      </c>
      <c r="H118" s="40">
        <f t="shared" si="15"/>
        <v>0</v>
      </c>
      <c r="J118" s="10"/>
    </row>
    <row r="119" spans="2:10" ht="14" x14ac:dyDescent="0.45">
      <c r="B119" s="19" t="s">
        <v>33</v>
      </c>
      <c r="C119" s="59" t="s">
        <v>83</v>
      </c>
      <c r="D119" s="59">
        <v>1</v>
      </c>
      <c r="E119" s="17"/>
      <c r="F119" s="18">
        <v>0</v>
      </c>
      <c r="G119" s="41">
        <f t="shared" si="14"/>
        <v>0</v>
      </c>
      <c r="H119" s="40">
        <f t="shared" si="15"/>
        <v>0</v>
      </c>
      <c r="J119" s="10"/>
    </row>
    <row r="120" spans="2:10" ht="14" x14ac:dyDescent="0.45">
      <c r="B120" s="19" t="s">
        <v>34</v>
      </c>
      <c r="C120" s="59" t="s">
        <v>83</v>
      </c>
      <c r="D120" s="59">
        <v>1</v>
      </c>
      <c r="E120" s="17"/>
      <c r="F120" s="18">
        <v>0</v>
      </c>
      <c r="G120" s="41">
        <f t="shared" si="14"/>
        <v>0</v>
      </c>
      <c r="H120" s="40">
        <f t="shared" si="15"/>
        <v>0</v>
      </c>
      <c r="J120" s="10"/>
    </row>
    <row r="121" spans="2:10" ht="14" x14ac:dyDescent="0.45">
      <c r="B121" s="19" t="s">
        <v>35</v>
      </c>
      <c r="C121" s="59" t="s">
        <v>83</v>
      </c>
      <c r="D121" s="59">
        <v>1</v>
      </c>
      <c r="E121" s="17"/>
      <c r="F121" s="18">
        <v>0</v>
      </c>
      <c r="G121" s="41">
        <f t="shared" si="14"/>
        <v>0</v>
      </c>
      <c r="H121" s="40">
        <f t="shared" si="15"/>
        <v>0</v>
      </c>
      <c r="J121" s="10"/>
    </row>
    <row r="122" spans="2:10" ht="14" x14ac:dyDescent="0.45">
      <c r="B122" s="19" t="s">
        <v>36</v>
      </c>
      <c r="C122" s="59" t="s">
        <v>83</v>
      </c>
      <c r="D122" s="59">
        <v>1</v>
      </c>
      <c r="E122" s="17"/>
      <c r="F122" s="18">
        <v>0</v>
      </c>
      <c r="G122" s="41">
        <f t="shared" si="14"/>
        <v>0</v>
      </c>
      <c r="H122" s="40">
        <f t="shared" si="15"/>
        <v>0</v>
      </c>
      <c r="J122" s="10"/>
    </row>
    <row r="123" spans="2:10" ht="14" x14ac:dyDescent="0.45">
      <c r="B123" s="19" t="s">
        <v>37</v>
      </c>
      <c r="C123" s="59" t="s">
        <v>83</v>
      </c>
      <c r="D123" s="59">
        <v>1</v>
      </c>
      <c r="E123" s="17"/>
      <c r="F123" s="18">
        <v>0</v>
      </c>
      <c r="G123" s="41">
        <f t="shared" si="14"/>
        <v>0</v>
      </c>
      <c r="H123" s="40">
        <f t="shared" si="15"/>
        <v>0</v>
      </c>
      <c r="J123" s="10"/>
    </row>
    <row r="124" spans="2:10" ht="14" x14ac:dyDescent="0.45">
      <c r="B124" s="19" t="s">
        <v>38</v>
      </c>
      <c r="C124" s="59" t="s">
        <v>83</v>
      </c>
      <c r="D124" s="59">
        <v>1</v>
      </c>
      <c r="E124" s="17"/>
      <c r="F124" s="18">
        <v>0</v>
      </c>
      <c r="G124" s="41">
        <f t="shared" si="14"/>
        <v>0</v>
      </c>
      <c r="H124" s="40">
        <f t="shared" si="15"/>
        <v>0</v>
      </c>
      <c r="J124" s="10"/>
    </row>
    <row r="125" spans="2:10" ht="14" x14ac:dyDescent="0.45">
      <c r="B125" s="19" t="s">
        <v>39</v>
      </c>
      <c r="C125" s="59" t="s">
        <v>83</v>
      </c>
      <c r="D125" s="59">
        <v>1</v>
      </c>
      <c r="E125" s="17"/>
      <c r="F125" s="18">
        <v>0</v>
      </c>
      <c r="G125" s="41">
        <f t="shared" si="14"/>
        <v>0</v>
      </c>
      <c r="H125" s="40">
        <f t="shared" si="15"/>
        <v>0</v>
      </c>
      <c r="J125" s="10"/>
    </row>
    <row r="126" spans="2:10" ht="14" x14ac:dyDescent="0.45">
      <c r="B126" s="19" t="s">
        <v>40</v>
      </c>
      <c r="C126" s="59" t="s">
        <v>83</v>
      </c>
      <c r="D126" s="59">
        <v>1</v>
      </c>
      <c r="E126" s="17"/>
      <c r="F126" s="18">
        <v>0</v>
      </c>
      <c r="G126" s="41">
        <f t="shared" si="14"/>
        <v>0</v>
      </c>
      <c r="H126" s="40">
        <f t="shared" si="15"/>
        <v>0</v>
      </c>
      <c r="J126" s="10"/>
    </row>
    <row r="127" spans="2:10" ht="14" x14ac:dyDescent="0.45">
      <c r="B127" s="19" t="s">
        <v>41</v>
      </c>
      <c r="C127" s="59" t="s">
        <v>83</v>
      </c>
      <c r="D127" s="59">
        <v>1</v>
      </c>
      <c r="E127" s="17"/>
      <c r="F127" s="18">
        <v>0</v>
      </c>
      <c r="G127" s="41">
        <f t="shared" si="14"/>
        <v>0</v>
      </c>
      <c r="H127" s="40">
        <f t="shared" si="15"/>
        <v>0</v>
      </c>
      <c r="J127" s="10"/>
    </row>
    <row r="128" spans="2:10" ht="14" x14ac:dyDescent="0.45">
      <c r="B128" s="19" t="s">
        <v>42</v>
      </c>
      <c r="C128" s="59" t="s">
        <v>83</v>
      </c>
      <c r="D128" s="59">
        <v>1</v>
      </c>
      <c r="E128" s="17"/>
      <c r="F128" s="18">
        <v>0</v>
      </c>
      <c r="G128" s="41">
        <f t="shared" si="14"/>
        <v>0</v>
      </c>
      <c r="H128" s="40">
        <f t="shared" si="15"/>
        <v>0</v>
      </c>
      <c r="J128" s="10"/>
    </row>
    <row r="129" spans="2:10" ht="14" x14ac:dyDescent="0.45">
      <c r="B129" s="19" t="s">
        <v>43</v>
      </c>
      <c r="C129" s="59" t="s">
        <v>83</v>
      </c>
      <c r="D129" s="59">
        <v>1</v>
      </c>
      <c r="E129" s="17"/>
      <c r="F129" s="18">
        <v>0</v>
      </c>
      <c r="G129" s="41">
        <f t="shared" si="14"/>
        <v>0</v>
      </c>
      <c r="H129" s="40">
        <f t="shared" si="15"/>
        <v>0</v>
      </c>
      <c r="J129" s="10"/>
    </row>
    <row r="130" spans="2:10" ht="14" x14ac:dyDescent="0.45">
      <c r="B130" s="19" t="s">
        <v>44</v>
      </c>
      <c r="C130" s="59" t="s">
        <v>83</v>
      </c>
      <c r="D130" s="59">
        <v>1</v>
      </c>
      <c r="E130" s="17"/>
      <c r="F130" s="18">
        <v>0</v>
      </c>
      <c r="G130" s="41">
        <f t="shared" si="14"/>
        <v>0</v>
      </c>
      <c r="H130" s="40">
        <f t="shared" si="15"/>
        <v>0</v>
      </c>
      <c r="J130" s="10"/>
    </row>
    <row r="131" spans="2:10" ht="14" x14ac:dyDescent="0.45">
      <c r="B131" s="19" t="s">
        <v>45</v>
      </c>
      <c r="C131" s="59" t="s">
        <v>83</v>
      </c>
      <c r="D131" s="59">
        <v>1</v>
      </c>
      <c r="E131" s="17"/>
      <c r="F131" s="18">
        <v>0</v>
      </c>
      <c r="G131" s="41">
        <f t="shared" si="14"/>
        <v>0</v>
      </c>
      <c r="H131" s="40">
        <f t="shared" si="15"/>
        <v>0</v>
      </c>
      <c r="J131" s="10"/>
    </row>
    <row r="132" spans="2:10" ht="14" x14ac:dyDescent="0.45">
      <c r="B132" s="19" t="s">
        <v>46</v>
      </c>
      <c r="C132" s="59" t="s">
        <v>83</v>
      </c>
      <c r="D132" s="59">
        <v>1</v>
      </c>
      <c r="E132" s="17"/>
      <c r="F132" s="18">
        <v>0</v>
      </c>
      <c r="G132" s="41">
        <f t="shared" si="14"/>
        <v>0</v>
      </c>
      <c r="H132" s="40">
        <f t="shared" si="15"/>
        <v>0</v>
      </c>
      <c r="J132" s="10"/>
    </row>
    <row r="134" spans="2:10" x14ac:dyDescent="0.4">
      <c r="B134" s="52" t="s">
        <v>24</v>
      </c>
      <c r="C134" s="53"/>
      <c r="D134" s="53"/>
      <c r="E134" s="53"/>
      <c r="F134" s="53"/>
      <c r="G134" s="54">
        <f>SUM(G113:G132)</f>
        <v>0</v>
      </c>
      <c r="H134" s="54">
        <f>SUM(H113:H132)</f>
        <v>0</v>
      </c>
    </row>
    <row r="135" spans="2:10" ht="14" x14ac:dyDescent="0.45">
      <c r="J135" s="6"/>
    </row>
    <row r="136" spans="2:10" x14ac:dyDescent="0.4">
      <c r="B136" s="15" t="s">
        <v>95</v>
      </c>
      <c r="C136" s="15"/>
      <c r="D136" s="15"/>
      <c r="E136" s="15"/>
      <c r="F136" s="15"/>
      <c r="G136" s="15"/>
      <c r="H136" s="15"/>
      <c r="J136" s="15" t="s">
        <v>10</v>
      </c>
    </row>
    <row r="137" spans="2:10" x14ac:dyDescent="0.4">
      <c r="C137" s="32" t="s">
        <v>61</v>
      </c>
      <c r="D137" s="32" t="s">
        <v>62</v>
      </c>
      <c r="E137" s="32" t="s">
        <v>92</v>
      </c>
      <c r="F137" s="32" t="s">
        <v>65</v>
      </c>
      <c r="J137" s="1"/>
    </row>
    <row r="138" spans="2:10" ht="14" x14ac:dyDescent="0.45">
      <c r="B138" s="19" t="s">
        <v>27</v>
      </c>
      <c r="C138" s="59" t="s">
        <v>83</v>
      </c>
      <c r="D138" s="59">
        <v>1</v>
      </c>
      <c r="E138" s="17"/>
      <c r="F138" s="18">
        <v>0</v>
      </c>
      <c r="G138" s="41">
        <f t="shared" ref="G138:G157" si="16">F138*D138</f>
        <v>0</v>
      </c>
      <c r="H138" s="40">
        <f t="shared" ref="H138:H157" si="17">G138/$C$8/1000</f>
        <v>0</v>
      </c>
      <c r="J138" s="10"/>
    </row>
    <row r="139" spans="2:10" ht="14" x14ac:dyDescent="0.45">
      <c r="B139" s="19" t="s">
        <v>28</v>
      </c>
      <c r="C139" s="59" t="s">
        <v>83</v>
      </c>
      <c r="D139" s="59">
        <v>1</v>
      </c>
      <c r="E139" s="17"/>
      <c r="F139" s="18">
        <v>0</v>
      </c>
      <c r="G139" s="41">
        <f t="shared" si="16"/>
        <v>0</v>
      </c>
      <c r="H139" s="40">
        <f t="shared" si="17"/>
        <v>0</v>
      </c>
      <c r="J139" s="10"/>
    </row>
    <row r="140" spans="2:10" ht="14" x14ac:dyDescent="0.45">
      <c r="B140" s="19" t="s">
        <v>29</v>
      </c>
      <c r="C140" s="59" t="s">
        <v>83</v>
      </c>
      <c r="D140" s="59">
        <v>1</v>
      </c>
      <c r="E140" s="17"/>
      <c r="F140" s="18">
        <v>0</v>
      </c>
      <c r="G140" s="41">
        <f t="shared" si="16"/>
        <v>0</v>
      </c>
      <c r="H140" s="40">
        <f t="shared" si="17"/>
        <v>0</v>
      </c>
      <c r="J140" s="10"/>
    </row>
    <row r="141" spans="2:10" ht="14" x14ac:dyDescent="0.45">
      <c r="B141" s="19" t="s">
        <v>30</v>
      </c>
      <c r="C141" s="59" t="s">
        <v>83</v>
      </c>
      <c r="D141" s="59">
        <v>1</v>
      </c>
      <c r="E141" s="17"/>
      <c r="F141" s="18">
        <v>0</v>
      </c>
      <c r="G141" s="41">
        <f t="shared" si="16"/>
        <v>0</v>
      </c>
      <c r="H141" s="40">
        <f t="shared" si="17"/>
        <v>0</v>
      </c>
      <c r="J141" s="10"/>
    </row>
    <row r="142" spans="2:10" ht="14" x14ac:dyDescent="0.45">
      <c r="B142" s="19" t="s">
        <v>31</v>
      </c>
      <c r="C142" s="59" t="s">
        <v>83</v>
      </c>
      <c r="D142" s="59">
        <v>1</v>
      </c>
      <c r="E142" s="17"/>
      <c r="F142" s="18">
        <v>0</v>
      </c>
      <c r="G142" s="41">
        <f t="shared" si="16"/>
        <v>0</v>
      </c>
      <c r="H142" s="40">
        <f t="shared" si="17"/>
        <v>0</v>
      </c>
      <c r="J142" s="10"/>
    </row>
    <row r="143" spans="2:10" ht="14" x14ac:dyDescent="0.45">
      <c r="B143" s="19" t="s">
        <v>32</v>
      </c>
      <c r="C143" s="59" t="s">
        <v>83</v>
      </c>
      <c r="D143" s="59">
        <v>1</v>
      </c>
      <c r="E143" s="17"/>
      <c r="F143" s="18">
        <v>0</v>
      </c>
      <c r="G143" s="41">
        <f t="shared" si="16"/>
        <v>0</v>
      </c>
      <c r="H143" s="40">
        <f t="shared" si="17"/>
        <v>0</v>
      </c>
      <c r="J143" s="10"/>
    </row>
    <row r="144" spans="2:10" ht="14" x14ac:dyDescent="0.45">
      <c r="B144" s="19" t="s">
        <v>33</v>
      </c>
      <c r="C144" s="59" t="s">
        <v>83</v>
      </c>
      <c r="D144" s="59">
        <v>1</v>
      </c>
      <c r="E144" s="17"/>
      <c r="F144" s="18">
        <v>0</v>
      </c>
      <c r="G144" s="41">
        <f t="shared" si="16"/>
        <v>0</v>
      </c>
      <c r="H144" s="40">
        <f t="shared" si="17"/>
        <v>0</v>
      </c>
      <c r="J144" s="10"/>
    </row>
    <row r="145" spans="2:10" ht="14" x14ac:dyDescent="0.45">
      <c r="B145" s="19" t="s">
        <v>34</v>
      </c>
      <c r="C145" s="59" t="s">
        <v>83</v>
      </c>
      <c r="D145" s="59">
        <v>1</v>
      </c>
      <c r="E145" s="17"/>
      <c r="F145" s="18">
        <v>0</v>
      </c>
      <c r="G145" s="41">
        <f t="shared" si="16"/>
        <v>0</v>
      </c>
      <c r="H145" s="40">
        <f t="shared" si="17"/>
        <v>0</v>
      </c>
      <c r="J145" s="10"/>
    </row>
    <row r="146" spans="2:10" ht="14" x14ac:dyDescent="0.45">
      <c r="B146" s="19" t="s">
        <v>35</v>
      </c>
      <c r="C146" s="59" t="s">
        <v>83</v>
      </c>
      <c r="D146" s="59">
        <v>1</v>
      </c>
      <c r="E146" s="17"/>
      <c r="F146" s="18">
        <v>0</v>
      </c>
      <c r="G146" s="41">
        <f t="shared" si="16"/>
        <v>0</v>
      </c>
      <c r="H146" s="40">
        <f t="shared" si="17"/>
        <v>0</v>
      </c>
      <c r="J146" s="10"/>
    </row>
    <row r="147" spans="2:10" ht="14" x14ac:dyDescent="0.45">
      <c r="B147" s="19" t="s">
        <v>36</v>
      </c>
      <c r="C147" s="59" t="s">
        <v>83</v>
      </c>
      <c r="D147" s="59">
        <v>1</v>
      </c>
      <c r="E147" s="17"/>
      <c r="F147" s="18">
        <v>0</v>
      </c>
      <c r="G147" s="41">
        <f t="shared" si="16"/>
        <v>0</v>
      </c>
      <c r="H147" s="40">
        <f t="shared" si="17"/>
        <v>0</v>
      </c>
      <c r="J147" s="10"/>
    </row>
    <row r="148" spans="2:10" ht="14" x14ac:dyDescent="0.45">
      <c r="B148" s="19" t="s">
        <v>37</v>
      </c>
      <c r="C148" s="59" t="s">
        <v>83</v>
      </c>
      <c r="D148" s="59">
        <v>1</v>
      </c>
      <c r="E148" s="17"/>
      <c r="F148" s="18">
        <v>0</v>
      </c>
      <c r="G148" s="41">
        <f t="shared" si="16"/>
        <v>0</v>
      </c>
      <c r="H148" s="40">
        <f t="shared" si="17"/>
        <v>0</v>
      </c>
      <c r="J148" s="10"/>
    </row>
    <row r="149" spans="2:10" ht="14" x14ac:dyDescent="0.45">
      <c r="B149" s="19" t="s">
        <v>38</v>
      </c>
      <c r="C149" s="59" t="s">
        <v>83</v>
      </c>
      <c r="D149" s="59">
        <v>1</v>
      </c>
      <c r="E149" s="17"/>
      <c r="F149" s="18">
        <v>0</v>
      </c>
      <c r="G149" s="41">
        <f t="shared" si="16"/>
        <v>0</v>
      </c>
      <c r="H149" s="40">
        <f t="shared" si="17"/>
        <v>0</v>
      </c>
      <c r="J149" s="10"/>
    </row>
    <row r="150" spans="2:10" ht="14" x14ac:dyDescent="0.45">
      <c r="B150" s="19" t="s">
        <v>39</v>
      </c>
      <c r="C150" s="59" t="s">
        <v>83</v>
      </c>
      <c r="D150" s="59">
        <v>1</v>
      </c>
      <c r="E150" s="17"/>
      <c r="F150" s="18">
        <v>0</v>
      </c>
      <c r="G150" s="41">
        <f t="shared" si="16"/>
        <v>0</v>
      </c>
      <c r="H150" s="40">
        <f t="shared" si="17"/>
        <v>0</v>
      </c>
      <c r="J150" s="10"/>
    </row>
    <row r="151" spans="2:10" ht="14" x14ac:dyDescent="0.45">
      <c r="B151" s="19" t="s">
        <v>40</v>
      </c>
      <c r="C151" s="59" t="s">
        <v>83</v>
      </c>
      <c r="D151" s="59">
        <v>1</v>
      </c>
      <c r="E151" s="17"/>
      <c r="F151" s="18">
        <v>0</v>
      </c>
      <c r="G151" s="41">
        <f t="shared" si="16"/>
        <v>0</v>
      </c>
      <c r="H151" s="40">
        <f t="shared" si="17"/>
        <v>0</v>
      </c>
      <c r="J151" s="10"/>
    </row>
    <row r="152" spans="2:10" ht="14" x14ac:dyDescent="0.45">
      <c r="B152" s="19" t="s">
        <v>41</v>
      </c>
      <c r="C152" s="59" t="s">
        <v>83</v>
      </c>
      <c r="D152" s="59">
        <v>1</v>
      </c>
      <c r="E152" s="17"/>
      <c r="F152" s="18">
        <v>0</v>
      </c>
      <c r="G152" s="41">
        <f t="shared" si="16"/>
        <v>0</v>
      </c>
      <c r="H152" s="40">
        <f t="shared" si="17"/>
        <v>0</v>
      </c>
      <c r="J152" s="10"/>
    </row>
    <row r="153" spans="2:10" ht="14" x14ac:dyDescent="0.45">
      <c r="B153" s="19" t="s">
        <v>42</v>
      </c>
      <c r="C153" s="59" t="s">
        <v>83</v>
      </c>
      <c r="D153" s="59">
        <v>1</v>
      </c>
      <c r="E153" s="17"/>
      <c r="F153" s="18">
        <v>0</v>
      </c>
      <c r="G153" s="41">
        <f t="shared" si="16"/>
        <v>0</v>
      </c>
      <c r="H153" s="40">
        <f t="shared" si="17"/>
        <v>0</v>
      </c>
      <c r="J153" s="10"/>
    </row>
    <row r="154" spans="2:10" ht="14" x14ac:dyDescent="0.45">
      <c r="B154" s="19" t="s">
        <v>43</v>
      </c>
      <c r="C154" s="59" t="s">
        <v>83</v>
      </c>
      <c r="D154" s="59">
        <v>1</v>
      </c>
      <c r="E154" s="17"/>
      <c r="F154" s="18">
        <v>0</v>
      </c>
      <c r="G154" s="41">
        <f t="shared" si="16"/>
        <v>0</v>
      </c>
      <c r="H154" s="40">
        <f t="shared" si="17"/>
        <v>0</v>
      </c>
      <c r="J154" s="10"/>
    </row>
    <row r="155" spans="2:10" ht="14" x14ac:dyDescent="0.45">
      <c r="B155" s="19" t="s">
        <v>44</v>
      </c>
      <c r="C155" s="59" t="s">
        <v>83</v>
      </c>
      <c r="D155" s="59">
        <v>1</v>
      </c>
      <c r="E155" s="17"/>
      <c r="F155" s="18">
        <v>0</v>
      </c>
      <c r="G155" s="41">
        <f t="shared" si="16"/>
        <v>0</v>
      </c>
      <c r="H155" s="40">
        <f t="shared" si="17"/>
        <v>0</v>
      </c>
      <c r="J155" s="10"/>
    </row>
    <row r="156" spans="2:10" ht="14" x14ac:dyDescent="0.45">
      <c r="B156" s="19" t="s">
        <v>45</v>
      </c>
      <c r="C156" s="59" t="s">
        <v>83</v>
      </c>
      <c r="D156" s="59">
        <v>1</v>
      </c>
      <c r="E156" s="17"/>
      <c r="F156" s="18">
        <v>0</v>
      </c>
      <c r="G156" s="41">
        <f t="shared" si="16"/>
        <v>0</v>
      </c>
      <c r="H156" s="40">
        <f t="shared" si="17"/>
        <v>0</v>
      </c>
      <c r="J156" s="10"/>
    </row>
    <row r="157" spans="2:10" ht="14" x14ac:dyDescent="0.45">
      <c r="B157" s="19" t="s">
        <v>46</v>
      </c>
      <c r="C157" s="59" t="s">
        <v>83</v>
      </c>
      <c r="D157" s="59">
        <v>1</v>
      </c>
      <c r="E157" s="17"/>
      <c r="F157" s="18">
        <v>0</v>
      </c>
      <c r="G157" s="41">
        <f t="shared" si="16"/>
        <v>0</v>
      </c>
      <c r="H157" s="40">
        <f t="shared" si="17"/>
        <v>0</v>
      </c>
      <c r="J157" s="10"/>
    </row>
    <row r="159" spans="2:10" x14ac:dyDescent="0.4">
      <c r="B159" s="52" t="s">
        <v>24</v>
      </c>
      <c r="C159" s="53"/>
      <c r="D159" s="53"/>
      <c r="E159" s="53"/>
      <c r="F159" s="53"/>
      <c r="G159" s="54">
        <f>SUM(G138:G157)</f>
        <v>0</v>
      </c>
      <c r="H159" s="54">
        <f>SUM(H138:H157)</f>
        <v>0</v>
      </c>
    </row>
    <row r="161" spans="2:10" x14ac:dyDescent="0.4">
      <c r="B161" s="15" t="s">
        <v>49</v>
      </c>
      <c r="C161" s="15"/>
      <c r="D161" s="15"/>
      <c r="E161" s="15"/>
      <c r="F161" s="15"/>
      <c r="G161" s="15"/>
      <c r="H161" s="15"/>
      <c r="J161" s="15" t="s">
        <v>60</v>
      </c>
    </row>
    <row r="162" spans="2:10" x14ac:dyDescent="0.4">
      <c r="B162" s="61" t="s">
        <v>94</v>
      </c>
      <c r="C162" s="32" t="s">
        <v>61</v>
      </c>
      <c r="D162" s="32" t="s">
        <v>62</v>
      </c>
      <c r="E162" s="60" t="s">
        <v>93</v>
      </c>
      <c r="F162" s="32" t="s">
        <v>65</v>
      </c>
      <c r="J162" s="1"/>
    </row>
    <row r="163" spans="2:10" ht="14" x14ac:dyDescent="0.45">
      <c r="B163" s="19" t="s">
        <v>27</v>
      </c>
      <c r="C163" s="59" t="s">
        <v>83</v>
      </c>
      <c r="D163" s="59">
        <v>1</v>
      </c>
      <c r="E163" s="62">
        <f t="shared" ref="E163:E182" si="18">INDEX(project_key,MATCH(B163,project_par,0),MATCH($B$2,project_names,0))</f>
        <v>187.8</v>
      </c>
      <c r="F163" s="18">
        <v>0</v>
      </c>
      <c r="G163" s="41">
        <f t="shared" ref="G163:G182" si="19">F163*D163</f>
        <v>0</v>
      </c>
      <c r="H163" s="40">
        <f t="shared" ref="H163:H182" si="20">G163/$C$8/1000</f>
        <v>0</v>
      </c>
      <c r="J163" s="10"/>
    </row>
    <row r="164" spans="2:10" ht="14" x14ac:dyDescent="0.45">
      <c r="B164" s="19" t="s">
        <v>28</v>
      </c>
      <c r="C164" s="59" t="s">
        <v>83</v>
      </c>
      <c r="D164" s="59">
        <v>1</v>
      </c>
      <c r="E164" s="62">
        <f t="shared" si="18"/>
        <v>182.4</v>
      </c>
      <c r="F164" s="18">
        <v>0</v>
      </c>
      <c r="G164" s="41">
        <f t="shared" si="19"/>
        <v>0</v>
      </c>
      <c r="H164" s="40">
        <f t="shared" si="20"/>
        <v>0</v>
      </c>
      <c r="J164" s="10"/>
    </row>
    <row r="165" spans="2:10" ht="14" x14ac:dyDescent="0.45">
      <c r="B165" s="19" t="s">
        <v>29</v>
      </c>
      <c r="C165" s="59" t="s">
        <v>83</v>
      </c>
      <c r="D165" s="59">
        <v>1</v>
      </c>
      <c r="E165" s="62">
        <f t="shared" si="18"/>
        <v>178.1</v>
      </c>
      <c r="F165" s="18">
        <v>0</v>
      </c>
      <c r="G165" s="41">
        <f t="shared" si="19"/>
        <v>0</v>
      </c>
      <c r="H165" s="40">
        <f t="shared" si="20"/>
        <v>0</v>
      </c>
      <c r="J165" s="10"/>
    </row>
    <row r="166" spans="2:10" ht="14" x14ac:dyDescent="0.45">
      <c r="B166" s="19" t="s">
        <v>30</v>
      </c>
      <c r="C166" s="59" t="s">
        <v>83</v>
      </c>
      <c r="D166" s="59">
        <v>1</v>
      </c>
      <c r="E166" s="62">
        <f t="shared" si="18"/>
        <v>174.4</v>
      </c>
      <c r="F166" s="18">
        <v>0</v>
      </c>
      <c r="G166" s="41">
        <f t="shared" si="19"/>
        <v>0</v>
      </c>
      <c r="H166" s="40">
        <f t="shared" si="20"/>
        <v>0</v>
      </c>
      <c r="J166" s="10"/>
    </row>
    <row r="167" spans="2:10" ht="14" x14ac:dyDescent="0.45">
      <c r="B167" s="19" t="s">
        <v>31</v>
      </c>
      <c r="C167" s="59" t="s">
        <v>83</v>
      </c>
      <c r="D167" s="59">
        <v>1</v>
      </c>
      <c r="E167" s="62">
        <f t="shared" si="18"/>
        <v>171.2</v>
      </c>
      <c r="F167" s="18">
        <v>0</v>
      </c>
      <c r="G167" s="41">
        <f t="shared" si="19"/>
        <v>0</v>
      </c>
      <c r="H167" s="40">
        <f t="shared" si="20"/>
        <v>0</v>
      </c>
      <c r="J167" s="10"/>
    </row>
    <row r="168" spans="2:10" ht="14" x14ac:dyDescent="0.45">
      <c r="B168" s="19" t="s">
        <v>32</v>
      </c>
      <c r="C168" s="59" t="s">
        <v>83</v>
      </c>
      <c r="D168" s="59">
        <v>1</v>
      </c>
      <c r="E168" s="62">
        <f t="shared" si="18"/>
        <v>168.2</v>
      </c>
      <c r="F168" s="18">
        <v>0</v>
      </c>
      <c r="G168" s="41">
        <f t="shared" si="19"/>
        <v>0</v>
      </c>
      <c r="H168" s="40">
        <f t="shared" si="20"/>
        <v>0</v>
      </c>
      <c r="J168" s="10"/>
    </row>
    <row r="169" spans="2:10" ht="14" x14ac:dyDescent="0.45">
      <c r="B169" s="19" t="s">
        <v>33</v>
      </c>
      <c r="C169" s="59" t="s">
        <v>83</v>
      </c>
      <c r="D169" s="59">
        <v>1</v>
      </c>
      <c r="E169" s="62">
        <f t="shared" si="18"/>
        <v>165.4</v>
      </c>
      <c r="F169" s="18">
        <v>0</v>
      </c>
      <c r="G169" s="41">
        <f t="shared" si="19"/>
        <v>0</v>
      </c>
      <c r="H169" s="40">
        <f t="shared" si="20"/>
        <v>0</v>
      </c>
      <c r="J169" s="10"/>
    </row>
    <row r="170" spans="2:10" ht="14" x14ac:dyDescent="0.45">
      <c r="B170" s="19" t="s">
        <v>34</v>
      </c>
      <c r="C170" s="59" t="s">
        <v>83</v>
      </c>
      <c r="D170" s="59">
        <v>1</v>
      </c>
      <c r="E170" s="62">
        <f t="shared" si="18"/>
        <v>162.80000000000001</v>
      </c>
      <c r="F170" s="18">
        <v>0</v>
      </c>
      <c r="G170" s="41">
        <f t="shared" si="19"/>
        <v>0</v>
      </c>
      <c r="H170" s="40">
        <f t="shared" si="20"/>
        <v>0</v>
      </c>
      <c r="J170" s="10"/>
    </row>
    <row r="171" spans="2:10" ht="14" x14ac:dyDescent="0.45">
      <c r="B171" s="19" t="s">
        <v>35</v>
      </c>
      <c r="C171" s="59" t="s">
        <v>83</v>
      </c>
      <c r="D171" s="59">
        <v>1</v>
      </c>
      <c r="E171" s="62">
        <f t="shared" si="18"/>
        <v>160.4</v>
      </c>
      <c r="F171" s="18">
        <v>0</v>
      </c>
      <c r="G171" s="41">
        <f t="shared" si="19"/>
        <v>0</v>
      </c>
      <c r="H171" s="40">
        <f t="shared" si="20"/>
        <v>0</v>
      </c>
      <c r="J171" s="10"/>
    </row>
    <row r="172" spans="2:10" ht="14" x14ac:dyDescent="0.45">
      <c r="B172" s="19" t="s">
        <v>36</v>
      </c>
      <c r="C172" s="59" t="s">
        <v>83</v>
      </c>
      <c r="D172" s="59">
        <v>1</v>
      </c>
      <c r="E172" s="62">
        <f t="shared" si="18"/>
        <v>158.1</v>
      </c>
      <c r="F172" s="18">
        <v>0</v>
      </c>
      <c r="G172" s="41">
        <f t="shared" si="19"/>
        <v>0</v>
      </c>
      <c r="H172" s="40">
        <f t="shared" si="20"/>
        <v>0</v>
      </c>
      <c r="J172" s="10"/>
    </row>
    <row r="173" spans="2:10" ht="14" x14ac:dyDescent="0.45">
      <c r="B173" s="19" t="s">
        <v>37</v>
      </c>
      <c r="C173" s="59" t="s">
        <v>83</v>
      </c>
      <c r="D173" s="59">
        <v>1</v>
      </c>
      <c r="E173" s="62">
        <f t="shared" si="18"/>
        <v>155.80000000000001</v>
      </c>
      <c r="F173" s="18">
        <v>0</v>
      </c>
      <c r="G173" s="41">
        <f t="shared" si="19"/>
        <v>0</v>
      </c>
      <c r="H173" s="40">
        <f t="shared" si="20"/>
        <v>0</v>
      </c>
      <c r="J173" s="10"/>
    </row>
    <row r="174" spans="2:10" ht="14" x14ac:dyDescent="0.45">
      <c r="B174" s="19" t="s">
        <v>38</v>
      </c>
      <c r="C174" s="59" t="s">
        <v>83</v>
      </c>
      <c r="D174" s="59">
        <v>1</v>
      </c>
      <c r="E174" s="62">
        <f t="shared" si="18"/>
        <v>153.69999999999999</v>
      </c>
      <c r="F174" s="18">
        <v>0</v>
      </c>
      <c r="G174" s="41">
        <f t="shared" si="19"/>
        <v>0</v>
      </c>
      <c r="H174" s="40">
        <f t="shared" si="20"/>
        <v>0</v>
      </c>
      <c r="J174" s="10"/>
    </row>
    <row r="175" spans="2:10" ht="14" x14ac:dyDescent="0.45">
      <c r="B175" s="19" t="s">
        <v>39</v>
      </c>
      <c r="C175" s="59" t="s">
        <v>83</v>
      </c>
      <c r="D175" s="59">
        <v>1</v>
      </c>
      <c r="E175" s="62">
        <f t="shared" si="18"/>
        <v>151.6</v>
      </c>
      <c r="F175" s="18">
        <v>0</v>
      </c>
      <c r="G175" s="41">
        <f t="shared" si="19"/>
        <v>0</v>
      </c>
      <c r="H175" s="40">
        <f t="shared" si="20"/>
        <v>0</v>
      </c>
      <c r="J175" s="10"/>
    </row>
    <row r="176" spans="2:10" ht="14" x14ac:dyDescent="0.45">
      <c r="B176" s="19" t="s">
        <v>40</v>
      </c>
      <c r="C176" s="59" t="s">
        <v>83</v>
      </c>
      <c r="D176" s="59">
        <v>1</v>
      </c>
      <c r="E176" s="62">
        <f t="shared" si="18"/>
        <v>149.6</v>
      </c>
      <c r="F176" s="18">
        <v>0</v>
      </c>
      <c r="G176" s="41">
        <f t="shared" si="19"/>
        <v>0</v>
      </c>
      <c r="H176" s="40">
        <f t="shared" si="20"/>
        <v>0</v>
      </c>
      <c r="J176" s="10"/>
    </row>
    <row r="177" spans="2:10" ht="14" x14ac:dyDescent="0.45">
      <c r="B177" s="19" t="s">
        <v>41</v>
      </c>
      <c r="C177" s="59" t="s">
        <v>83</v>
      </c>
      <c r="D177" s="59">
        <v>1</v>
      </c>
      <c r="E177" s="62">
        <f t="shared" si="18"/>
        <v>147.69999999999999</v>
      </c>
      <c r="F177" s="18">
        <v>0</v>
      </c>
      <c r="G177" s="41">
        <f t="shared" si="19"/>
        <v>0</v>
      </c>
      <c r="H177" s="40">
        <f t="shared" si="20"/>
        <v>0</v>
      </c>
      <c r="J177" s="10"/>
    </row>
    <row r="178" spans="2:10" ht="14" x14ac:dyDescent="0.45">
      <c r="B178" s="19" t="s">
        <v>42</v>
      </c>
      <c r="C178" s="59" t="s">
        <v>83</v>
      </c>
      <c r="D178" s="59">
        <v>1</v>
      </c>
      <c r="E178" s="62">
        <f t="shared" si="18"/>
        <v>145.80000000000001</v>
      </c>
      <c r="F178" s="18">
        <v>0</v>
      </c>
      <c r="G178" s="41">
        <f t="shared" si="19"/>
        <v>0</v>
      </c>
      <c r="H178" s="40">
        <f t="shared" si="20"/>
        <v>0</v>
      </c>
      <c r="J178" s="10"/>
    </row>
    <row r="179" spans="2:10" ht="14" x14ac:dyDescent="0.45">
      <c r="B179" s="19" t="s">
        <v>43</v>
      </c>
      <c r="C179" s="59" t="s">
        <v>83</v>
      </c>
      <c r="D179" s="59">
        <v>1</v>
      </c>
      <c r="E179" s="62">
        <f t="shared" si="18"/>
        <v>144</v>
      </c>
      <c r="F179" s="18">
        <v>0</v>
      </c>
      <c r="G179" s="41">
        <f t="shared" si="19"/>
        <v>0</v>
      </c>
      <c r="H179" s="40">
        <f t="shared" si="20"/>
        <v>0</v>
      </c>
      <c r="J179" s="10"/>
    </row>
    <row r="180" spans="2:10" ht="14" x14ac:dyDescent="0.45">
      <c r="B180" s="19" t="s">
        <v>44</v>
      </c>
      <c r="C180" s="59" t="s">
        <v>83</v>
      </c>
      <c r="D180" s="59">
        <v>1</v>
      </c>
      <c r="E180" s="62">
        <f t="shared" si="18"/>
        <v>142.19999999999999</v>
      </c>
      <c r="F180" s="18">
        <v>0</v>
      </c>
      <c r="G180" s="41">
        <f t="shared" si="19"/>
        <v>0</v>
      </c>
      <c r="H180" s="40">
        <f t="shared" si="20"/>
        <v>0</v>
      </c>
      <c r="J180" s="10"/>
    </row>
    <row r="181" spans="2:10" ht="14" x14ac:dyDescent="0.45">
      <c r="B181" s="19" t="s">
        <v>45</v>
      </c>
      <c r="C181" s="59" t="s">
        <v>83</v>
      </c>
      <c r="D181" s="59">
        <v>1</v>
      </c>
      <c r="E181" s="62">
        <f t="shared" si="18"/>
        <v>140.5</v>
      </c>
      <c r="F181" s="18">
        <v>0</v>
      </c>
      <c r="G181" s="41">
        <f t="shared" si="19"/>
        <v>0</v>
      </c>
      <c r="H181" s="40">
        <f t="shared" si="20"/>
        <v>0</v>
      </c>
      <c r="J181" s="10"/>
    </row>
    <row r="182" spans="2:10" ht="14" x14ac:dyDescent="0.45">
      <c r="B182" s="19" t="s">
        <v>46</v>
      </c>
      <c r="C182" s="59" t="s">
        <v>83</v>
      </c>
      <c r="D182" s="59">
        <v>1</v>
      </c>
      <c r="E182" s="62">
        <f t="shared" si="18"/>
        <v>138.80000000000001</v>
      </c>
      <c r="F182" s="18">
        <v>0</v>
      </c>
      <c r="G182" s="41">
        <f t="shared" si="19"/>
        <v>0</v>
      </c>
      <c r="H182" s="40">
        <f t="shared" si="20"/>
        <v>0</v>
      </c>
      <c r="J182" s="10"/>
    </row>
    <row r="184" spans="2:10" x14ac:dyDescent="0.4">
      <c r="B184" s="52" t="s">
        <v>24</v>
      </c>
      <c r="C184" s="53"/>
      <c r="D184" s="53"/>
      <c r="E184" s="53"/>
      <c r="F184" s="53"/>
      <c r="G184" s="54">
        <f>SUM(G163:G182)</f>
        <v>0</v>
      </c>
      <c r="H184" s="54">
        <f>SUM(H163:H182)</f>
        <v>0</v>
      </c>
    </row>
    <row r="186" spans="2:10" x14ac:dyDescent="0.4">
      <c r="B186" s="15" t="s">
        <v>51</v>
      </c>
      <c r="C186" s="15"/>
      <c r="D186" s="15"/>
      <c r="E186" s="15"/>
      <c r="F186" s="15"/>
      <c r="G186" s="15"/>
      <c r="H186" s="15"/>
      <c r="J186" s="15" t="s">
        <v>52</v>
      </c>
    </row>
    <row r="187" spans="2:10" x14ac:dyDescent="0.4">
      <c r="C187" s="32" t="s">
        <v>61</v>
      </c>
      <c r="D187" s="32" t="s">
        <v>62</v>
      </c>
      <c r="E187" s="60" t="s">
        <v>93</v>
      </c>
      <c r="F187" s="32" t="s">
        <v>65</v>
      </c>
      <c r="J187" s="1"/>
    </row>
    <row r="188" spans="2:10" ht="14" x14ac:dyDescent="0.45">
      <c r="B188" s="19" t="s">
        <v>27</v>
      </c>
      <c r="C188" s="59" t="s">
        <v>83</v>
      </c>
      <c r="D188" s="59">
        <v>1</v>
      </c>
      <c r="E188" s="56">
        <v>0.98</v>
      </c>
      <c r="F188" s="18">
        <v>0</v>
      </c>
      <c r="G188" s="41">
        <f t="shared" ref="G188:G207" si="21">F188*D188</f>
        <v>0</v>
      </c>
      <c r="H188" s="40">
        <f t="shared" ref="H188:H207" si="22">G188/$C$8/1000</f>
        <v>0</v>
      </c>
      <c r="J188" s="10"/>
    </row>
    <row r="189" spans="2:10" ht="14" x14ac:dyDescent="0.45">
      <c r="B189" s="19" t="s">
        <v>28</v>
      </c>
      <c r="C189" s="59" t="s">
        <v>83</v>
      </c>
      <c r="D189" s="59">
        <v>1</v>
      </c>
      <c r="E189" s="56">
        <v>0.98</v>
      </c>
      <c r="F189" s="18">
        <v>0</v>
      </c>
      <c r="G189" s="41">
        <f t="shared" si="21"/>
        <v>0</v>
      </c>
      <c r="H189" s="40">
        <f t="shared" si="22"/>
        <v>0</v>
      </c>
      <c r="J189" s="10"/>
    </row>
    <row r="190" spans="2:10" ht="14" x14ac:dyDescent="0.45">
      <c r="B190" s="19" t="s">
        <v>29</v>
      </c>
      <c r="C190" s="59" t="s">
        <v>83</v>
      </c>
      <c r="D190" s="59">
        <v>1</v>
      </c>
      <c r="E190" s="56">
        <v>0.98</v>
      </c>
      <c r="F190" s="18">
        <v>0</v>
      </c>
      <c r="G190" s="41">
        <f t="shared" si="21"/>
        <v>0</v>
      </c>
      <c r="H190" s="40">
        <f t="shared" si="22"/>
        <v>0</v>
      </c>
      <c r="J190" s="10"/>
    </row>
    <row r="191" spans="2:10" ht="14" x14ac:dyDescent="0.45">
      <c r="B191" s="19" t="s">
        <v>30</v>
      </c>
      <c r="C191" s="59" t="s">
        <v>83</v>
      </c>
      <c r="D191" s="59">
        <v>1</v>
      </c>
      <c r="E191" s="56">
        <v>0.98</v>
      </c>
      <c r="F191" s="18">
        <v>0</v>
      </c>
      <c r="G191" s="41">
        <f t="shared" si="21"/>
        <v>0</v>
      </c>
      <c r="H191" s="40">
        <f t="shared" si="22"/>
        <v>0</v>
      </c>
      <c r="J191" s="10"/>
    </row>
    <row r="192" spans="2:10" ht="14" x14ac:dyDescent="0.45">
      <c r="B192" s="19" t="s">
        <v>31</v>
      </c>
      <c r="C192" s="59" t="s">
        <v>83</v>
      </c>
      <c r="D192" s="59">
        <v>1</v>
      </c>
      <c r="E192" s="56">
        <v>0.98</v>
      </c>
      <c r="F192" s="18">
        <v>0</v>
      </c>
      <c r="G192" s="41">
        <f t="shared" si="21"/>
        <v>0</v>
      </c>
      <c r="H192" s="40">
        <f t="shared" si="22"/>
        <v>0</v>
      </c>
      <c r="J192" s="10"/>
    </row>
    <row r="193" spans="2:10" ht="14" x14ac:dyDescent="0.45">
      <c r="B193" s="19" t="s">
        <v>32</v>
      </c>
      <c r="C193" s="59" t="s">
        <v>83</v>
      </c>
      <c r="D193" s="59">
        <v>1</v>
      </c>
      <c r="E193" s="56">
        <v>0.98</v>
      </c>
      <c r="F193" s="18">
        <v>0</v>
      </c>
      <c r="G193" s="41">
        <f t="shared" si="21"/>
        <v>0</v>
      </c>
      <c r="H193" s="40">
        <f t="shared" si="22"/>
        <v>0</v>
      </c>
      <c r="J193" s="10"/>
    </row>
    <row r="194" spans="2:10" ht="14" x14ac:dyDescent="0.45">
      <c r="B194" s="19" t="s">
        <v>33</v>
      </c>
      <c r="C194" s="59" t="s">
        <v>83</v>
      </c>
      <c r="D194" s="59">
        <v>1</v>
      </c>
      <c r="E194" s="56">
        <v>0.98</v>
      </c>
      <c r="F194" s="18">
        <v>0</v>
      </c>
      <c r="G194" s="41">
        <f t="shared" si="21"/>
        <v>0</v>
      </c>
      <c r="H194" s="40">
        <f t="shared" si="22"/>
        <v>0</v>
      </c>
      <c r="J194" s="10"/>
    </row>
    <row r="195" spans="2:10" ht="14" x14ac:dyDescent="0.45">
      <c r="B195" s="19" t="s">
        <v>34</v>
      </c>
      <c r="C195" s="59" t="s">
        <v>83</v>
      </c>
      <c r="D195" s="59">
        <v>1</v>
      </c>
      <c r="E195" s="56">
        <v>0.98</v>
      </c>
      <c r="F195" s="18">
        <v>0</v>
      </c>
      <c r="G195" s="41">
        <f t="shared" si="21"/>
        <v>0</v>
      </c>
      <c r="H195" s="40">
        <f t="shared" si="22"/>
        <v>0</v>
      </c>
      <c r="J195" s="10"/>
    </row>
    <row r="196" spans="2:10" ht="14" x14ac:dyDescent="0.45">
      <c r="B196" s="19" t="s">
        <v>35</v>
      </c>
      <c r="C196" s="59" t="s">
        <v>83</v>
      </c>
      <c r="D196" s="59">
        <v>1</v>
      </c>
      <c r="E196" s="56">
        <v>0.98</v>
      </c>
      <c r="F196" s="18">
        <v>0</v>
      </c>
      <c r="G196" s="41">
        <f t="shared" si="21"/>
        <v>0</v>
      </c>
      <c r="H196" s="40">
        <f t="shared" si="22"/>
        <v>0</v>
      </c>
      <c r="J196" s="10"/>
    </row>
    <row r="197" spans="2:10" ht="14" x14ac:dyDescent="0.45">
      <c r="B197" s="19" t="s">
        <v>36</v>
      </c>
      <c r="C197" s="59" t="s">
        <v>83</v>
      </c>
      <c r="D197" s="59">
        <v>1</v>
      </c>
      <c r="E197" s="56">
        <v>0.98</v>
      </c>
      <c r="F197" s="18">
        <v>0</v>
      </c>
      <c r="G197" s="41">
        <f t="shared" si="21"/>
        <v>0</v>
      </c>
      <c r="H197" s="40">
        <f t="shared" si="22"/>
        <v>0</v>
      </c>
      <c r="J197" s="10"/>
    </row>
    <row r="198" spans="2:10" ht="14" x14ac:dyDescent="0.45">
      <c r="B198" s="19" t="s">
        <v>37</v>
      </c>
      <c r="C198" s="59" t="s">
        <v>83</v>
      </c>
      <c r="D198" s="59">
        <v>1</v>
      </c>
      <c r="E198" s="56">
        <v>0.98</v>
      </c>
      <c r="F198" s="18">
        <v>0</v>
      </c>
      <c r="G198" s="41">
        <f t="shared" si="21"/>
        <v>0</v>
      </c>
      <c r="H198" s="40">
        <f t="shared" si="22"/>
        <v>0</v>
      </c>
      <c r="J198" s="10"/>
    </row>
    <row r="199" spans="2:10" ht="14" x14ac:dyDescent="0.45">
      <c r="B199" s="19" t="s">
        <v>38</v>
      </c>
      <c r="C199" s="59" t="s">
        <v>83</v>
      </c>
      <c r="D199" s="59">
        <v>1</v>
      </c>
      <c r="E199" s="56">
        <v>0.98</v>
      </c>
      <c r="F199" s="18">
        <v>0</v>
      </c>
      <c r="G199" s="41">
        <f t="shared" si="21"/>
        <v>0</v>
      </c>
      <c r="H199" s="40">
        <f t="shared" si="22"/>
        <v>0</v>
      </c>
      <c r="J199" s="10"/>
    </row>
    <row r="200" spans="2:10" ht="14" x14ac:dyDescent="0.45">
      <c r="B200" s="19" t="s">
        <v>39</v>
      </c>
      <c r="C200" s="59" t="s">
        <v>83</v>
      </c>
      <c r="D200" s="59">
        <v>1</v>
      </c>
      <c r="E200" s="56">
        <v>0.98</v>
      </c>
      <c r="F200" s="18">
        <v>0</v>
      </c>
      <c r="G200" s="41">
        <f t="shared" si="21"/>
        <v>0</v>
      </c>
      <c r="H200" s="40">
        <f t="shared" si="22"/>
        <v>0</v>
      </c>
      <c r="J200" s="10"/>
    </row>
    <row r="201" spans="2:10" ht="14" x14ac:dyDescent="0.45">
      <c r="B201" s="19" t="s">
        <v>40</v>
      </c>
      <c r="C201" s="59" t="s">
        <v>83</v>
      </c>
      <c r="D201" s="59">
        <v>1</v>
      </c>
      <c r="E201" s="56">
        <v>0.98</v>
      </c>
      <c r="F201" s="18">
        <v>0</v>
      </c>
      <c r="G201" s="41">
        <f t="shared" si="21"/>
        <v>0</v>
      </c>
      <c r="H201" s="40">
        <f t="shared" si="22"/>
        <v>0</v>
      </c>
      <c r="J201" s="10"/>
    </row>
    <row r="202" spans="2:10" ht="14" x14ac:dyDescent="0.45">
      <c r="B202" s="19" t="s">
        <v>41</v>
      </c>
      <c r="C202" s="59" t="s">
        <v>83</v>
      </c>
      <c r="D202" s="59">
        <v>1</v>
      </c>
      <c r="E202" s="56">
        <v>0.98</v>
      </c>
      <c r="F202" s="18">
        <v>0</v>
      </c>
      <c r="G202" s="41">
        <f t="shared" si="21"/>
        <v>0</v>
      </c>
      <c r="H202" s="40">
        <f t="shared" si="22"/>
        <v>0</v>
      </c>
      <c r="J202" s="10"/>
    </row>
    <row r="203" spans="2:10" ht="14" x14ac:dyDescent="0.45">
      <c r="B203" s="19" t="s">
        <v>42</v>
      </c>
      <c r="C203" s="59" t="s">
        <v>83</v>
      </c>
      <c r="D203" s="59">
        <v>1</v>
      </c>
      <c r="E203" s="56">
        <v>0.98</v>
      </c>
      <c r="F203" s="18">
        <v>0</v>
      </c>
      <c r="G203" s="41">
        <f t="shared" si="21"/>
        <v>0</v>
      </c>
      <c r="H203" s="40">
        <f t="shared" si="22"/>
        <v>0</v>
      </c>
      <c r="J203" s="10"/>
    </row>
    <row r="204" spans="2:10" ht="14" x14ac:dyDescent="0.45">
      <c r="B204" s="19" t="s">
        <v>43</v>
      </c>
      <c r="C204" s="59" t="s">
        <v>83</v>
      </c>
      <c r="D204" s="59">
        <v>1</v>
      </c>
      <c r="E204" s="56">
        <v>0.98</v>
      </c>
      <c r="F204" s="18">
        <v>0</v>
      </c>
      <c r="G204" s="41">
        <f t="shared" si="21"/>
        <v>0</v>
      </c>
      <c r="H204" s="40">
        <f t="shared" si="22"/>
        <v>0</v>
      </c>
      <c r="J204" s="10"/>
    </row>
    <row r="205" spans="2:10" ht="14" x14ac:dyDescent="0.45">
      <c r="B205" s="19" t="s">
        <v>44</v>
      </c>
      <c r="C205" s="59" t="s">
        <v>83</v>
      </c>
      <c r="D205" s="59">
        <v>1</v>
      </c>
      <c r="E205" s="56">
        <v>0.98</v>
      </c>
      <c r="F205" s="18">
        <v>0</v>
      </c>
      <c r="G205" s="41">
        <f t="shared" si="21"/>
        <v>0</v>
      </c>
      <c r="H205" s="40">
        <f t="shared" si="22"/>
        <v>0</v>
      </c>
      <c r="J205" s="10"/>
    </row>
    <row r="206" spans="2:10" ht="14" x14ac:dyDescent="0.45">
      <c r="B206" s="19" t="s">
        <v>45</v>
      </c>
      <c r="C206" s="59" t="s">
        <v>83</v>
      </c>
      <c r="D206" s="59">
        <v>1</v>
      </c>
      <c r="E206" s="56">
        <v>0.98</v>
      </c>
      <c r="F206" s="18">
        <v>0</v>
      </c>
      <c r="G206" s="41">
        <f t="shared" si="21"/>
        <v>0</v>
      </c>
      <c r="H206" s="40">
        <f t="shared" si="22"/>
        <v>0</v>
      </c>
      <c r="J206" s="10"/>
    </row>
    <row r="207" spans="2:10" ht="14" x14ac:dyDescent="0.45">
      <c r="B207" s="19" t="s">
        <v>46</v>
      </c>
      <c r="C207" s="59" t="s">
        <v>83</v>
      </c>
      <c r="D207" s="59">
        <v>1</v>
      </c>
      <c r="E207" s="56">
        <v>0.98</v>
      </c>
      <c r="F207" s="18">
        <v>0</v>
      </c>
      <c r="G207" s="41">
        <f t="shared" si="21"/>
        <v>0</v>
      </c>
      <c r="H207" s="40">
        <f t="shared" si="22"/>
        <v>0</v>
      </c>
      <c r="J207" s="10"/>
    </row>
    <row r="209" spans="2:10" x14ac:dyDescent="0.4">
      <c r="B209" s="52" t="s">
        <v>24</v>
      </c>
      <c r="C209" s="53"/>
      <c r="D209" s="53"/>
      <c r="E209" s="53"/>
      <c r="F209" s="53"/>
      <c r="G209" s="54">
        <f>SUM(G188:G207)</f>
        <v>0</v>
      </c>
      <c r="H209" s="54">
        <f>SUM(H188:H207)</f>
        <v>0</v>
      </c>
    </row>
    <row r="211" spans="2:10" x14ac:dyDescent="0.4">
      <c r="B211" s="15" t="s">
        <v>53</v>
      </c>
      <c r="C211" s="15"/>
      <c r="D211" s="15"/>
      <c r="E211" s="15"/>
      <c r="F211" s="15"/>
      <c r="G211" s="15"/>
      <c r="H211" s="15"/>
      <c r="J211" s="15" t="s">
        <v>52</v>
      </c>
    </row>
    <row r="212" spans="2:10" x14ac:dyDescent="0.4">
      <c r="C212" s="32" t="s">
        <v>61</v>
      </c>
      <c r="D212" s="32" t="s">
        <v>62</v>
      </c>
      <c r="E212" s="60" t="s">
        <v>93</v>
      </c>
      <c r="F212" s="32" t="s">
        <v>65</v>
      </c>
      <c r="J212" s="1"/>
    </row>
    <row r="213" spans="2:10" ht="14" x14ac:dyDescent="0.45">
      <c r="B213" s="19" t="s">
        <v>27</v>
      </c>
      <c r="C213" s="59" t="s">
        <v>83</v>
      </c>
      <c r="D213" s="59">
        <v>1</v>
      </c>
      <c r="E213" s="56">
        <v>0.93200000000000005</v>
      </c>
      <c r="F213" s="18">
        <v>0</v>
      </c>
      <c r="G213" s="41">
        <f t="shared" ref="G213:G232" si="23">F213*D213</f>
        <v>0</v>
      </c>
      <c r="H213" s="40">
        <f t="shared" ref="H213:H232" si="24">G213/$C$8/1000</f>
        <v>0</v>
      </c>
      <c r="J213" s="10"/>
    </row>
    <row r="214" spans="2:10" ht="14" x14ac:dyDescent="0.45">
      <c r="B214" s="19" t="s">
        <v>28</v>
      </c>
      <c r="C214" s="59" t="s">
        <v>83</v>
      </c>
      <c r="D214" s="59">
        <v>1</v>
      </c>
      <c r="E214" s="56">
        <v>0.93200000000000005</v>
      </c>
      <c r="F214" s="18">
        <v>0</v>
      </c>
      <c r="G214" s="41">
        <f t="shared" si="23"/>
        <v>0</v>
      </c>
      <c r="H214" s="40">
        <f t="shared" si="24"/>
        <v>0</v>
      </c>
      <c r="J214" s="10"/>
    </row>
    <row r="215" spans="2:10" ht="14" x14ac:dyDescent="0.45">
      <c r="B215" s="19" t="s">
        <v>29</v>
      </c>
      <c r="C215" s="59" t="s">
        <v>83</v>
      </c>
      <c r="D215" s="59">
        <v>1</v>
      </c>
      <c r="E215" s="56">
        <v>0.93200000000000005</v>
      </c>
      <c r="F215" s="18">
        <v>0</v>
      </c>
      <c r="G215" s="41">
        <f t="shared" si="23"/>
        <v>0</v>
      </c>
      <c r="H215" s="40">
        <f t="shared" si="24"/>
        <v>0</v>
      </c>
      <c r="J215" s="10"/>
    </row>
    <row r="216" spans="2:10" ht="14" x14ac:dyDescent="0.45">
      <c r="B216" s="19" t="s">
        <v>30</v>
      </c>
      <c r="C216" s="59" t="s">
        <v>83</v>
      </c>
      <c r="D216" s="59">
        <v>1</v>
      </c>
      <c r="E216" s="56">
        <v>0.93200000000000005</v>
      </c>
      <c r="F216" s="18">
        <v>0</v>
      </c>
      <c r="G216" s="41">
        <f t="shared" si="23"/>
        <v>0</v>
      </c>
      <c r="H216" s="40">
        <f t="shared" si="24"/>
        <v>0</v>
      </c>
      <c r="J216" s="10"/>
    </row>
    <row r="217" spans="2:10" ht="14" x14ac:dyDescent="0.45">
      <c r="B217" s="19" t="s">
        <v>31</v>
      </c>
      <c r="C217" s="59" t="s">
        <v>83</v>
      </c>
      <c r="D217" s="59">
        <v>1</v>
      </c>
      <c r="E217" s="56">
        <v>0.93200000000000005</v>
      </c>
      <c r="F217" s="18">
        <v>0</v>
      </c>
      <c r="G217" s="41">
        <f t="shared" si="23"/>
        <v>0</v>
      </c>
      <c r="H217" s="40">
        <f t="shared" si="24"/>
        <v>0</v>
      </c>
      <c r="J217" s="10"/>
    </row>
    <row r="218" spans="2:10" ht="14" x14ac:dyDescent="0.45">
      <c r="B218" s="19" t="s">
        <v>32</v>
      </c>
      <c r="C218" s="59" t="s">
        <v>83</v>
      </c>
      <c r="D218" s="59">
        <v>1</v>
      </c>
      <c r="E218" s="56">
        <v>0.93200000000000005</v>
      </c>
      <c r="F218" s="18">
        <v>0</v>
      </c>
      <c r="G218" s="41">
        <f t="shared" si="23"/>
        <v>0</v>
      </c>
      <c r="H218" s="40">
        <f t="shared" si="24"/>
        <v>0</v>
      </c>
      <c r="J218" s="10"/>
    </row>
    <row r="219" spans="2:10" ht="14" x14ac:dyDescent="0.45">
      <c r="B219" s="19" t="s">
        <v>33</v>
      </c>
      <c r="C219" s="59" t="s">
        <v>83</v>
      </c>
      <c r="D219" s="59">
        <v>1</v>
      </c>
      <c r="E219" s="56">
        <v>0.93200000000000005</v>
      </c>
      <c r="F219" s="18">
        <v>0</v>
      </c>
      <c r="G219" s="41">
        <f t="shared" si="23"/>
        <v>0</v>
      </c>
      <c r="H219" s="40">
        <f t="shared" si="24"/>
        <v>0</v>
      </c>
      <c r="J219" s="10"/>
    </row>
    <row r="220" spans="2:10" ht="14" x14ac:dyDescent="0.45">
      <c r="B220" s="19" t="s">
        <v>34</v>
      </c>
      <c r="C220" s="59" t="s">
        <v>83</v>
      </c>
      <c r="D220" s="59">
        <v>1</v>
      </c>
      <c r="E220" s="56">
        <v>0.93200000000000005</v>
      </c>
      <c r="F220" s="18">
        <v>0</v>
      </c>
      <c r="G220" s="41">
        <f t="shared" si="23"/>
        <v>0</v>
      </c>
      <c r="H220" s="40">
        <f t="shared" si="24"/>
        <v>0</v>
      </c>
      <c r="J220" s="10"/>
    </row>
    <row r="221" spans="2:10" ht="14" x14ac:dyDescent="0.45">
      <c r="B221" s="19" t="s">
        <v>35</v>
      </c>
      <c r="C221" s="59" t="s">
        <v>83</v>
      </c>
      <c r="D221" s="59">
        <v>1</v>
      </c>
      <c r="E221" s="56">
        <v>0.93200000000000005</v>
      </c>
      <c r="F221" s="18">
        <v>0</v>
      </c>
      <c r="G221" s="41">
        <f t="shared" si="23"/>
        <v>0</v>
      </c>
      <c r="H221" s="40">
        <f t="shared" si="24"/>
        <v>0</v>
      </c>
      <c r="J221" s="10"/>
    </row>
    <row r="222" spans="2:10" ht="14" x14ac:dyDescent="0.45">
      <c r="B222" s="19" t="s">
        <v>36</v>
      </c>
      <c r="C222" s="59" t="s">
        <v>83</v>
      </c>
      <c r="D222" s="59">
        <v>1</v>
      </c>
      <c r="E222" s="56">
        <v>0.93200000000000005</v>
      </c>
      <c r="F222" s="18">
        <v>0</v>
      </c>
      <c r="G222" s="41">
        <f t="shared" si="23"/>
        <v>0</v>
      </c>
      <c r="H222" s="40">
        <f t="shared" si="24"/>
        <v>0</v>
      </c>
      <c r="J222" s="10"/>
    </row>
    <row r="223" spans="2:10" ht="14" x14ac:dyDescent="0.45">
      <c r="B223" s="19" t="s">
        <v>37</v>
      </c>
      <c r="C223" s="59" t="s">
        <v>83</v>
      </c>
      <c r="D223" s="59">
        <v>1</v>
      </c>
      <c r="E223" s="56">
        <v>0.93200000000000005</v>
      </c>
      <c r="F223" s="18">
        <v>0</v>
      </c>
      <c r="G223" s="41">
        <f t="shared" si="23"/>
        <v>0</v>
      </c>
      <c r="H223" s="40">
        <f t="shared" si="24"/>
        <v>0</v>
      </c>
      <c r="J223" s="10"/>
    </row>
    <row r="224" spans="2:10" ht="14" x14ac:dyDescent="0.45">
      <c r="B224" s="19" t="s">
        <v>38</v>
      </c>
      <c r="C224" s="59" t="s">
        <v>83</v>
      </c>
      <c r="D224" s="59">
        <v>1</v>
      </c>
      <c r="E224" s="56">
        <v>0.93200000000000005</v>
      </c>
      <c r="F224" s="18">
        <v>0</v>
      </c>
      <c r="G224" s="41">
        <f t="shared" si="23"/>
        <v>0</v>
      </c>
      <c r="H224" s="40">
        <f t="shared" si="24"/>
        <v>0</v>
      </c>
      <c r="J224" s="10"/>
    </row>
    <row r="225" spans="2:10" ht="14" x14ac:dyDescent="0.45">
      <c r="B225" s="19" t="s">
        <v>39</v>
      </c>
      <c r="C225" s="59" t="s">
        <v>83</v>
      </c>
      <c r="D225" s="59">
        <v>1</v>
      </c>
      <c r="E225" s="56">
        <v>0.93200000000000005</v>
      </c>
      <c r="F225" s="18">
        <v>0</v>
      </c>
      <c r="G225" s="41">
        <f t="shared" si="23"/>
        <v>0</v>
      </c>
      <c r="H225" s="40">
        <f t="shared" si="24"/>
        <v>0</v>
      </c>
      <c r="J225" s="10"/>
    </row>
    <row r="226" spans="2:10" ht="14" x14ac:dyDescent="0.45">
      <c r="B226" s="19" t="s">
        <v>40</v>
      </c>
      <c r="C226" s="59" t="s">
        <v>83</v>
      </c>
      <c r="D226" s="59">
        <v>1</v>
      </c>
      <c r="E226" s="56">
        <v>0.93200000000000005</v>
      </c>
      <c r="F226" s="18">
        <v>0</v>
      </c>
      <c r="G226" s="41">
        <f t="shared" si="23"/>
        <v>0</v>
      </c>
      <c r="H226" s="40">
        <f t="shared" si="24"/>
        <v>0</v>
      </c>
      <c r="J226" s="10"/>
    </row>
    <row r="227" spans="2:10" ht="14" x14ac:dyDescent="0.45">
      <c r="B227" s="19" t="s">
        <v>41</v>
      </c>
      <c r="C227" s="59" t="s">
        <v>83</v>
      </c>
      <c r="D227" s="59">
        <v>1</v>
      </c>
      <c r="E227" s="56">
        <v>0.93200000000000005</v>
      </c>
      <c r="F227" s="18">
        <v>0</v>
      </c>
      <c r="G227" s="41">
        <f t="shared" si="23"/>
        <v>0</v>
      </c>
      <c r="H227" s="40">
        <f t="shared" si="24"/>
        <v>0</v>
      </c>
      <c r="J227" s="10"/>
    </row>
    <row r="228" spans="2:10" ht="14" x14ac:dyDescent="0.45">
      <c r="B228" s="19" t="s">
        <v>42</v>
      </c>
      <c r="C228" s="59" t="s">
        <v>83</v>
      </c>
      <c r="D228" s="59">
        <v>1</v>
      </c>
      <c r="E228" s="56">
        <v>0.93200000000000005</v>
      </c>
      <c r="F228" s="18">
        <v>0</v>
      </c>
      <c r="G228" s="41">
        <f t="shared" si="23"/>
        <v>0</v>
      </c>
      <c r="H228" s="40">
        <f t="shared" si="24"/>
        <v>0</v>
      </c>
      <c r="J228" s="10"/>
    </row>
    <row r="229" spans="2:10" ht="14" x14ac:dyDescent="0.45">
      <c r="B229" s="19" t="s">
        <v>43</v>
      </c>
      <c r="C229" s="59" t="s">
        <v>83</v>
      </c>
      <c r="D229" s="59">
        <v>1</v>
      </c>
      <c r="E229" s="56">
        <v>0.93200000000000005</v>
      </c>
      <c r="F229" s="18">
        <v>0</v>
      </c>
      <c r="G229" s="41">
        <f t="shared" si="23"/>
        <v>0</v>
      </c>
      <c r="H229" s="40">
        <f t="shared" si="24"/>
        <v>0</v>
      </c>
      <c r="J229" s="10"/>
    </row>
    <row r="230" spans="2:10" ht="14" x14ac:dyDescent="0.45">
      <c r="B230" s="19" t="s">
        <v>44</v>
      </c>
      <c r="C230" s="59" t="s">
        <v>83</v>
      </c>
      <c r="D230" s="59">
        <v>1</v>
      </c>
      <c r="E230" s="56">
        <v>0.93200000000000005</v>
      </c>
      <c r="F230" s="18">
        <v>0</v>
      </c>
      <c r="G230" s="41">
        <f t="shared" si="23"/>
        <v>0</v>
      </c>
      <c r="H230" s="40">
        <f t="shared" si="24"/>
        <v>0</v>
      </c>
      <c r="J230" s="10"/>
    </row>
    <row r="231" spans="2:10" ht="14" x14ac:dyDescent="0.45">
      <c r="B231" s="19" t="s">
        <v>45</v>
      </c>
      <c r="C231" s="59" t="s">
        <v>83</v>
      </c>
      <c r="D231" s="59">
        <v>1</v>
      </c>
      <c r="E231" s="56">
        <v>0.93200000000000005</v>
      </c>
      <c r="F231" s="18">
        <v>0</v>
      </c>
      <c r="G231" s="41">
        <f t="shared" si="23"/>
        <v>0</v>
      </c>
      <c r="H231" s="40">
        <f t="shared" si="24"/>
        <v>0</v>
      </c>
      <c r="J231" s="10"/>
    </row>
    <row r="232" spans="2:10" ht="14" x14ac:dyDescent="0.45">
      <c r="B232" s="19" t="s">
        <v>46</v>
      </c>
      <c r="C232" s="59" t="s">
        <v>83</v>
      </c>
      <c r="D232" s="59">
        <v>1</v>
      </c>
      <c r="E232" s="56">
        <v>0.93200000000000005</v>
      </c>
      <c r="F232" s="18">
        <v>0</v>
      </c>
      <c r="G232" s="41">
        <f t="shared" si="23"/>
        <v>0</v>
      </c>
      <c r="H232" s="40">
        <f t="shared" si="24"/>
        <v>0</v>
      </c>
      <c r="J232" s="10"/>
    </row>
    <row r="234" spans="2:10" x14ac:dyDescent="0.4">
      <c r="B234" s="52" t="s">
        <v>24</v>
      </c>
      <c r="C234" s="53"/>
      <c r="D234" s="53"/>
      <c r="E234" s="53"/>
      <c r="F234" s="53"/>
      <c r="G234" s="54">
        <f>SUM(G213:G232)</f>
        <v>0</v>
      </c>
      <c r="H234" s="54">
        <f>SUM(H213:H232)</f>
        <v>0</v>
      </c>
    </row>
    <row r="236" spans="2:10" x14ac:dyDescent="0.4">
      <c r="B236" s="15" t="s">
        <v>54</v>
      </c>
      <c r="C236" s="15"/>
      <c r="D236" s="15"/>
      <c r="E236" s="15"/>
      <c r="F236" s="15"/>
      <c r="G236" s="15"/>
      <c r="H236" s="15"/>
      <c r="J236" s="15" t="s">
        <v>10</v>
      </c>
    </row>
    <row r="237" spans="2:10" x14ac:dyDescent="0.4">
      <c r="C237" s="32" t="s">
        <v>61</v>
      </c>
      <c r="D237" s="32" t="s">
        <v>62</v>
      </c>
      <c r="E237" s="32" t="s">
        <v>92</v>
      </c>
      <c r="F237" s="32" t="s">
        <v>65</v>
      </c>
      <c r="J237" s="1"/>
    </row>
    <row r="238" spans="2:10" ht="14" x14ac:dyDescent="0.45">
      <c r="B238" s="19" t="s">
        <v>27</v>
      </c>
      <c r="C238" s="59" t="s">
        <v>82</v>
      </c>
      <c r="D238" s="17"/>
      <c r="E238" s="17"/>
      <c r="F238" s="18">
        <v>0</v>
      </c>
      <c r="G238" s="41">
        <f t="shared" ref="G238:G257" si="25">F238*D238</f>
        <v>0</v>
      </c>
      <c r="H238" s="40">
        <f t="shared" ref="H238:H257" si="26">G238/$C$8/1000</f>
        <v>0</v>
      </c>
      <c r="J238" s="10"/>
    </row>
    <row r="239" spans="2:10" ht="14" x14ac:dyDescent="0.45">
      <c r="B239" s="19" t="s">
        <v>28</v>
      </c>
      <c r="C239" s="59" t="s">
        <v>82</v>
      </c>
      <c r="D239" s="17"/>
      <c r="E239" s="17"/>
      <c r="F239" s="18">
        <v>0</v>
      </c>
      <c r="G239" s="41">
        <f t="shared" si="25"/>
        <v>0</v>
      </c>
      <c r="H239" s="40">
        <f t="shared" si="26"/>
        <v>0</v>
      </c>
      <c r="J239" s="10"/>
    </row>
    <row r="240" spans="2:10" ht="14" x14ac:dyDescent="0.45">
      <c r="B240" s="19" t="s">
        <v>29</v>
      </c>
      <c r="C240" s="59" t="s">
        <v>82</v>
      </c>
      <c r="D240" s="17"/>
      <c r="E240" s="17"/>
      <c r="F240" s="18">
        <v>0</v>
      </c>
      <c r="G240" s="41">
        <f t="shared" si="25"/>
        <v>0</v>
      </c>
      <c r="H240" s="40">
        <f t="shared" si="26"/>
        <v>0</v>
      </c>
      <c r="J240" s="10"/>
    </row>
    <row r="241" spans="2:10" ht="14" x14ac:dyDescent="0.45">
      <c r="B241" s="19" t="s">
        <v>30</v>
      </c>
      <c r="C241" s="59" t="s">
        <v>82</v>
      </c>
      <c r="D241" s="17"/>
      <c r="E241" s="17"/>
      <c r="F241" s="18">
        <v>0</v>
      </c>
      <c r="G241" s="41">
        <f t="shared" si="25"/>
        <v>0</v>
      </c>
      <c r="H241" s="40">
        <f t="shared" si="26"/>
        <v>0</v>
      </c>
      <c r="J241" s="10"/>
    </row>
    <row r="242" spans="2:10" ht="14" x14ac:dyDescent="0.45">
      <c r="B242" s="19" t="s">
        <v>31</v>
      </c>
      <c r="C242" s="59" t="s">
        <v>82</v>
      </c>
      <c r="D242" s="17"/>
      <c r="E242" s="17"/>
      <c r="F242" s="18">
        <v>0</v>
      </c>
      <c r="G242" s="41">
        <f t="shared" si="25"/>
        <v>0</v>
      </c>
      <c r="H242" s="40">
        <f t="shared" si="26"/>
        <v>0</v>
      </c>
      <c r="J242" s="10"/>
    </row>
    <row r="243" spans="2:10" ht="14" x14ac:dyDescent="0.45">
      <c r="B243" s="19" t="s">
        <v>32</v>
      </c>
      <c r="C243" s="59" t="s">
        <v>82</v>
      </c>
      <c r="D243" s="17"/>
      <c r="E243" s="17"/>
      <c r="F243" s="18">
        <v>0</v>
      </c>
      <c r="G243" s="41">
        <f t="shared" si="25"/>
        <v>0</v>
      </c>
      <c r="H243" s="40">
        <f t="shared" si="26"/>
        <v>0</v>
      </c>
      <c r="J243" s="10"/>
    </row>
    <row r="244" spans="2:10" ht="14" x14ac:dyDescent="0.45">
      <c r="B244" s="19" t="s">
        <v>33</v>
      </c>
      <c r="C244" s="59" t="s">
        <v>82</v>
      </c>
      <c r="D244" s="17"/>
      <c r="E244" s="17"/>
      <c r="F244" s="18">
        <v>0</v>
      </c>
      <c r="G244" s="41">
        <f t="shared" si="25"/>
        <v>0</v>
      </c>
      <c r="H244" s="40">
        <f t="shared" si="26"/>
        <v>0</v>
      </c>
      <c r="J244" s="10"/>
    </row>
    <row r="245" spans="2:10" ht="14" x14ac:dyDescent="0.45">
      <c r="B245" s="19" t="s">
        <v>34</v>
      </c>
      <c r="C245" s="59" t="s">
        <v>82</v>
      </c>
      <c r="D245" s="17"/>
      <c r="E245" s="17"/>
      <c r="F245" s="18">
        <v>0</v>
      </c>
      <c r="G245" s="41">
        <f t="shared" si="25"/>
        <v>0</v>
      </c>
      <c r="H245" s="40">
        <f t="shared" si="26"/>
        <v>0</v>
      </c>
      <c r="J245" s="10"/>
    </row>
    <row r="246" spans="2:10" ht="14" x14ac:dyDescent="0.45">
      <c r="B246" s="19" t="s">
        <v>35</v>
      </c>
      <c r="C246" s="59" t="s">
        <v>82</v>
      </c>
      <c r="D246" s="17"/>
      <c r="E246" s="17"/>
      <c r="F246" s="18">
        <v>0</v>
      </c>
      <c r="G246" s="41">
        <f t="shared" si="25"/>
        <v>0</v>
      </c>
      <c r="H246" s="40">
        <f t="shared" si="26"/>
        <v>0</v>
      </c>
      <c r="J246" s="10"/>
    </row>
    <row r="247" spans="2:10" ht="14" x14ac:dyDescent="0.45">
      <c r="B247" s="19" t="s">
        <v>36</v>
      </c>
      <c r="C247" s="59" t="s">
        <v>82</v>
      </c>
      <c r="D247" s="17"/>
      <c r="E247" s="17"/>
      <c r="F247" s="18">
        <v>0</v>
      </c>
      <c r="G247" s="41">
        <f t="shared" si="25"/>
        <v>0</v>
      </c>
      <c r="H247" s="40">
        <f t="shared" si="26"/>
        <v>0</v>
      </c>
      <c r="J247" s="10"/>
    </row>
    <row r="248" spans="2:10" ht="14" x14ac:dyDescent="0.45">
      <c r="B248" s="19" t="s">
        <v>37</v>
      </c>
      <c r="C248" s="59" t="s">
        <v>82</v>
      </c>
      <c r="D248" s="17"/>
      <c r="E248" s="17"/>
      <c r="F248" s="18">
        <v>0</v>
      </c>
      <c r="G248" s="41">
        <f t="shared" si="25"/>
        <v>0</v>
      </c>
      <c r="H248" s="40">
        <f t="shared" si="26"/>
        <v>0</v>
      </c>
      <c r="J248" s="10"/>
    </row>
    <row r="249" spans="2:10" ht="14" x14ac:dyDescent="0.45">
      <c r="B249" s="19" t="s">
        <v>38</v>
      </c>
      <c r="C249" s="59" t="s">
        <v>82</v>
      </c>
      <c r="D249" s="17"/>
      <c r="E249" s="17"/>
      <c r="F249" s="18">
        <v>0</v>
      </c>
      <c r="G249" s="41">
        <f t="shared" si="25"/>
        <v>0</v>
      </c>
      <c r="H249" s="40">
        <f t="shared" si="26"/>
        <v>0</v>
      </c>
      <c r="J249" s="10"/>
    </row>
    <row r="250" spans="2:10" ht="14" x14ac:dyDescent="0.45">
      <c r="B250" s="19" t="s">
        <v>39</v>
      </c>
      <c r="C250" s="59" t="s">
        <v>82</v>
      </c>
      <c r="D250" s="17"/>
      <c r="E250" s="17"/>
      <c r="F250" s="18">
        <v>0</v>
      </c>
      <c r="G250" s="41">
        <f t="shared" si="25"/>
        <v>0</v>
      </c>
      <c r="H250" s="40">
        <f t="shared" si="26"/>
        <v>0</v>
      </c>
      <c r="J250" s="10"/>
    </row>
    <row r="251" spans="2:10" ht="14" x14ac:dyDescent="0.45">
      <c r="B251" s="19" t="s">
        <v>40</v>
      </c>
      <c r="C251" s="59" t="s">
        <v>82</v>
      </c>
      <c r="D251" s="17"/>
      <c r="E251" s="17"/>
      <c r="F251" s="18">
        <v>0</v>
      </c>
      <c r="G251" s="41">
        <f t="shared" si="25"/>
        <v>0</v>
      </c>
      <c r="H251" s="40">
        <f t="shared" si="26"/>
        <v>0</v>
      </c>
      <c r="J251" s="10"/>
    </row>
    <row r="252" spans="2:10" ht="14" x14ac:dyDescent="0.45">
      <c r="B252" s="19" t="s">
        <v>41</v>
      </c>
      <c r="C252" s="59" t="s">
        <v>82</v>
      </c>
      <c r="D252" s="17"/>
      <c r="E252" s="17"/>
      <c r="F252" s="18">
        <v>0</v>
      </c>
      <c r="G252" s="41">
        <f t="shared" si="25"/>
        <v>0</v>
      </c>
      <c r="H252" s="40">
        <f t="shared" si="26"/>
        <v>0</v>
      </c>
      <c r="J252" s="10"/>
    </row>
    <row r="253" spans="2:10" ht="14" x14ac:dyDescent="0.45">
      <c r="B253" s="19" t="s">
        <v>42</v>
      </c>
      <c r="C253" s="59" t="s">
        <v>82</v>
      </c>
      <c r="D253" s="17"/>
      <c r="E253" s="17"/>
      <c r="F253" s="18">
        <v>0</v>
      </c>
      <c r="G253" s="41">
        <f t="shared" si="25"/>
        <v>0</v>
      </c>
      <c r="H253" s="40">
        <f t="shared" si="26"/>
        <v>0</v>
      </c>
      <c r="J253" s="10"/>
    </row>
    <row r="254" spans="2:10" ht="14" x14ac:dyDescent="0.45">
      <c r="B254" s="19" t="s">
        <v>43</v>
      </c>
      <c r="C254" s="59" t="s">
        <v>82</v>
      </c>
      <c r="D254" s="17"/>
      <c r="E254" s="17"/>
      <c r="F254" s="18">
        <v>0</v>
      </c>
      <c r="G254" s="41">
        <f t="shared" si="25"/>
        <v>0</v>
      </c>
      <c r="H254" s="40">
        <f t="shared" si="26"/>
        <v>0</v>
      </c>
      <c r="J254" s="10"/>
    </row>
    <row r="255" spans="2:10" ht="14" x14ac:dyDescent="0.45">
      <c r="B255" s="19" t="s">
        <v>44</v>
      </c>
      <c r="C255" s="59" t="s">
        <v>82</v>
      </c>
      <c r="D255" s="17"/>
      <c r="E255" s="17"/>
      <c r="F255" s="18">
        <v>0</v>
      </c>
      <c r="G255" s="41">
        <f t="shared" si="25"/>
        <v>0</v>
      </c>
      <c r="H255" s="40">
        <f t="shared" si="26"/>
        <v>0</v>
      </c>
      <c r="J255" s="10"/>
    </row>
    <row r="256" spans="2:10" ht="14" x14ac:dyDescent="0.45">
      <c r="B256" s="19" t="s">
        <v>45</v>
      </c>
      <c r="C256" s="59" t="s">
        <v>82</v>
      </c>
      <c r="D256" s="17"/>
      <c r="E256" s="17"/>
      <c r="F256" s="18">
        <v>0</v>
      </c>
      <c r="G256" s="41">
        <f t="shared" si="25"/>
        <v>0</v>
      </c>
      <c r="H256" s="40">
        <f t="shared" si="26"/>
        <v>0</v>
      </c>
      <c r="J256" s="10"/>
    </row>
    <row r="257" spans="2:10" ht="14" x14ac:dyDescent="0.45">
      <c r="B257" s="19" t="s">
        <v>46</v>
      </c>
      <c r="C257" s="59" t="s">
        <v>82</v>
      </c>
      <c r="D257" s="17"/>
      <c r="E257" s="17"/>
      <c r="F257" s="18">
        <v>0</v>
      </c>
      <c r="G257" s="41">
        <f t="shared" si="25"/>
        <v>0</v>
      </c>
      <c r="H257" s="40">
        <f t="shared" si="26"/>
        <v>0</v>
      </c>
      <c r="J257" s="10"/>
    </row>
    <row r="259" spans="2:10" x14ac:dyDescent="0.4">
      <c r="B259" s="52" t="s">
        <v>24</v>
      </c>
      <c r="C259" s="53"/>
      <c r="D259" s="53"/>
      <c r="E259" s="53"/>
      <c r="F259" s="53"/>
      <c r="G259" s="54">
        <f>SUM(G238:G257)</f>
        <v>0</v>
      </c>
      <c r="H259" s="54">
        <f>SUM(H238:H257)</f>
        <v>0</v>
      </c>
    </row>
    <row r="260" spans="2:10" ht="14" x14ac:dyDescent="0.45">
      <c r="J260" s="6"/>
    </row>
    <row r="261" spans="2:10" ht="14" thickBot="1" x14ac:dyDescent="0.45">
      <c r="B261" s="14" t="s">
        <v>55</v>
      </c>
      <c r="C261" s="22"/>
      <c r="D261" s="22"/>
      <c r="E261" s="22"/>
      <c r="F261" s="22"/>
      <c r="G261" s="22"/>
      <c r="H261" s="22"/>
      <c r="J261" s="22"/>
    </row>
    <row r="262" spans="2:10" ht="14" thickTop="1" x14ac:dyDescent="0.4"/>
    <row r="263" spans="2:10" x14ac:dyDescent="0.4">
      <c r="B263" s="15" t="s">
        <v>56</v>
      </c>
      <c r="C263" s="15"/>
      <c r="D263" s="15"/>
      <c r="E263" s="15"/>
      <c r="F263" s="15"/>
      <c r="G263" s="15"/>
      <c r="H263" s="15"/>
      <c r="J263" s="15"/>
    </row>
    <row r="264" spans="2:10" x14ac:dyDescent="0.4">
      <c r="J264" s="1"/>
    </row>
    <row r="265" spans="2:10" ht="14" x14ac:dyDescent="0.45">
      <c r="B265" s="19" t="s">
        <v>50</v>
      </c>
      <c r="C265" s="17"/>
      <c r="J265" s="10"/>
    </row>
    <row r="266" spans="2:10" ht="14" x14ac:dyDescent="0.45">
      <c r="B266" s="19" t="s">
        <v>27</v>
      </c>
      <c r="C266" s="17"/>
      <c r="J266" s="10"/>
    </row>
    <row r="267" spans="2:10" ht="14" x14ac:dyDescent="0.45">
      <c r="B267" s="19" t="s">
        <v>28</v>
      </c>
      <c r="C267" s="17"/>
      <c r="J267" s="10"/>
    </row>
    <row r="268" spans="2:10" ht="14" x14ac:dyDescent="0.45">
      <c r="B268" s="19" t="s">
        <v>29</v>
      </c>
      <c r="C268" s="17"/>
      <c r="J268" s="10"/>
    </row>
    <row r="269" spans="2:10" ht="14" x14ac:dyDescent="0.45">
      <c r="B269" s="19" t="s">
        <v>30</v>
      </c>
      <c r="C269" s="17"/>
      <c r="J269" s="10"/>
    </row>
    <row r="270" spans="2:10" ht="14" x14ac:dyDescent="0.45">
      <c r="B270" s="19" t="s">
        <v>31</v>
      </c>
      <c r="C270" s="17"/>
      <c r="J270" s="10"/>
    </row>
    <row r="271" spans="2:10" ht="14" x14ac:dyDescent="0.45">
      <c r="B271" s="19" t="s">
        <v>32</v>
      </c>
      <c r="C271" s="17"/>
      <c r="J271" s="10"/>
    </row>
    <row r="272" spans="2:10" ht="14" x14ac:dyDescent="0.45">
      <c r="B272" s="19" t="s">
        <v>33</v>
      </c>
      <c r="C272" s="17"/>
      <c r="J272" s="10"/>
    </row>
    <row r="273" spans="2:10" ht="14" x14ac:dyDescent="0.45">
      <c r="B273" s="19" t="s">
        <v>34</v>
      </c>
      <c r="C273" s="17"/>
      <c r="J273" s="10"/>
    </row>
    <row r="274" spans="2:10" ht="14" x14ac:dyDescent="0.45">
      <c r="B274" s="19" t="s">
        <v>35</v>
      </c>
      <c r="C274" s="17"/>
      <c r="J274" s="10"/>
    </row>
    <row r="275" spans="2:10" ht="14" x14ac:dyDescent="0.45">
      <c r="B275" s="19" t="s">
        <v>36</v>
      </c>
      <c r="C275" s="17"/>
      <c r="J275" s="10"/>
    </row>
    <row r="276" spans="2:10" ht="14" x14ac:dyDescent="0.45">
      <c r="B276" s="19" t="s">
        <v>37</v>
      </c>
      <c r="C276" s="17"/>
      <c r="J276" s="10"/>
    </row>
    <row r="277" spans="2:10" ht="14" x14ac:dyDescent="0.45">
      <c r="B277" s="19" t="s">
        <v>38</v>
      </c>
      <c r="C277" s="17"/>
      <c r="J277" s="10"/>
    </row>
    <row r="278" spans="2:10" ht="14" x14ac:dyDescent="0.45">
      <c r="B278" s="19" t="s">
        <v>39</v>
      </c>
      <c r="C278" s="17"/>
      <c r="J278" s="10"/>
    </row>
    <row r="279" spans="2:10" ht="14" x14ac:dyDescent="0.45">
      <c r="B279" s="19" t="s">
        <v>40</v>
      </c>
      <c r="C279" s="17"/>
      <c r="J279" s="10"/>
    </row>
    <row r="280" spans="2:10" ht="14" x14ac:dyDescent="0.45">
      <c r="B280" s="19" t="s">
        <v>41</v>
      </c>
      <c r="C280" s="17"/>
      <c r="J280" s="10"/>
    </row>
    <row r="281" spans="2:10" ht="14" x14ac:dyDescent="0.45">
      <c r="B281" s="19" t="s">
        <v>42</v>
      </c>
      <c r="C281" s="17"/>
      <c r="J281" s="10"/>
    </row>
    <row r="282" spans="2:10" ht="14" x14ac:dyDescent="0.45">
      <c r="B282" s="19" t="s">
        <v>43</v>
      </c>
      <c r="C282" s="17"/>
      <c r="J282" s="10"/>
    </row>
    <row r="283" spans="2:10" ht="14" x14ac:dyDescent="0.45">
      <c r="B283" s="19" t="s">
        <v>44</v>
      </c>
      <c r="C283" s="17"/>
      <c r="J283" s="10"/>
    </row>
    <row r="284" spans="2:10" ht="14" x14ac:dyDescent="0.45">
      <c r="B284" s="19" t="s">
        <v>45</v>
      </c>
      <c r="C284" s="17"/>
      <c r="J284" s="10"/>
    </row>
    <row r="285" spans="2:10" ht="14" x14ac:dyDescent="0.45">
      <c r="B285" s="19" t="s">
        <v>46</v>
      </c>
      <c r="C285" s="17"/>
      <c r="J285" s="10"/>
    </row>
    <row r="287" spans="2:10" x14ac:dyDescent="0.4">
      <c r="B287" s="15" t="s">
        <v>57</v>
      </c>
      <c r="C287" s="15"/>
      <c r="D287" s="15"/>
      <c r="E287" s="15"/>
      <c r="F287" s="15"/>
      <c r="G287" s="15"/>
      <c r="H287" s="15"/>
      <c r="J287" s="15"/>
    </row>
    <row r="289" spans="2:10" ht="14" x14ac:dyDescent="0.45">
      <c r="B289" s="19" t="s">
        <v>58</v>
      </c>
      <c r="C289" s="17"/>
      <c r="J289" s="10"/>
    </row>
    <row r="290" spans="2:10" ht="14" x14ac:dyDescent="0.45">
      <c r="B290" s="19" t="s">
        <v>59</v>
      </c>
      <c r="C290" s="17"/>
      <c r="J290" s="10"/>
    </row>
  </sheetData>
  <sheetProtection algorithmName="SHA-512" hashValue="COpn/RyFm4aspR3UE3b6ryh19xyg2CYdVrrQiTtuN19lQSxvqx2912JonjYrZumVEASrW7xjZwRvAT08hWMx1A==" saltValue="85sztW7LviBDTJIYvJiLfw==" spinCount="100000" sheet="1" selectLockedCells="1"/>
  <phoneticPr fontId="17" type="noConversion"/>
  <pageMargins left="0.7" right="0.7" top="0.75" bottom="0.75" header="0.3" footer="0.3"/>
  <pageSetup scale="5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068C6-C646-487E-AB4A-08716E5F9B68}">
  <sheetPr>
    <tabColor theme="9"/>
    <pageSetUpPr fitToPage="1"/>
  </sheetPr>
  <dimension ref="B1:Q290"/>
  <sheetViews>
    <sheetView zoomScale="70" zoomScaleNormal="70" workbookViewId="0">
      <selection activeCell="E27" sqref="E27"/>
    </sheetView>
  </sheetViews>
  <sheetFormatPr defaultColWidth="9" defaultRowHeight="13.7" x14ac:dyDescent="0.4"/>
  <cols>
    <col min="1" max="1" width="2" style="7" customWidth="1"/>
    <col min="2" max="2" width="71" style="1" customWidth="1"/>
    <col min="3" max="4" width="17" style="1" customWidth="1"/>
    <col min="5" max="5" width="30.703125" style="1" customWidth="1"/>
    <col min="6" max="6" width="27.87890625" style="1" customWidth="1"/>
    <col min="7" max="8" width="30.703125" style="1" customWidth="1"/>
    <col min="9" max="9" width="2.87890625" style="1" customWidth="1"/>
    <col min="10" max="10" width="140" style="8" customWidth="1"/>
    <col min="11" max="16384" width="9" style="7"/>
  </cols>
  <sheetData>
    <row r="1" spans="2:10" s="1" customFormat="1" ht="5.25" customHeight="1" x14ac:dyDescent="0.4">
      <c r="J1" s="2"/>
    </row>
    <row r="2" spans="2:10" s="1" customFormat="1" ht="14" thickBot="1" x14ac:dyDescent="0.45">
      <c r="B2" s="15" t="str">
        <f>'Project Key'!D3</f>
        <v>Santa Isabel Storage T1</v>
      </c>
      <c r="D2" s="30"/>
      <c r="E2" s="30"/>
      <c r="F2" s="30"/>
      <c r="G2" s="30"/>
      <c r="H2" s="30"/>
      <c r="J2" s="22"/>
    </row>
    <row r="3" spans="2:10" s="1" customFormat="1" ht="5.25" customHeight="1" thickTop="1" x14ac:dyDescent="0.4">
      <c r="J3" s="2"/>
    </row>
    <row r="4" spans="2:10" s="1" customFormat="1" ht="17.350000000000001" x14ac:dyDescent="0.4">
      <c r="B4" s="11" t="s">
        <v>0</v>
      </c>
      <c r="C4" s="46" t="str">
        <f>COVER!C4</f>
        <v>(vendor name)</v>
      </c>
      <c r="D4" s="47"/>
      <c r="E4" s="11"/>
      <c r="F4" s="11"/>
      <c r="G4" s="11"/>
      <c r="H4" s="11"/>
      <c r="J4" s="2"/>
    </row>
    <row r="5" spans="2:10" s="1" customFormat="1" ht="5.25" customHeight="1" x14ac:dyDescent="0.4">
      <c r="J5" s="2"/>
    </row>
    <row r="6" spans="2:10" s="1" customFormat="1" x14ac:dyDescent="0.4">
      <c r="B6" s="12" t="s">
        <v>6</v>
      </c>
      <c r="C6" s="12"/>
      <c r="D6" s="12"/>
      <c r="F6" s="12" t="s">
        <v>96</v>
      </c>
      <c r="G6" s="12"/>
      <c r="H6" s="12"/>
      <c r="J6" s="58" t="s">
        <v>7</v>
      </c>
    </row>
    <row r="7" spans="2:10" s="1" customFormat="1" ht="5.25" customHeight="1" x14ac:dyDescent="0.4">
      <c r="D7" s="44"/>
      <c r="J7" s="2"/>
    </row>
    <row r="8" spans="2:10" s="1" customFormat="1" x14ac:dyDescent="0.4">
      <c r="B8" s="31" t="s">
        <v>67</v>
      </c>
      <c r="C8" s="43">
        <f t="shared" ref="C8:C15" si="0">INDEX(project_key,MATCH(B8,project_par,0),MATCH($B$2,project_names,0))</f>
        <v>200</v>
      </c>
      <c r="D8" s="45"/>
      <c r="E8" s="13" t="s">
        <v>64</v>
      </c>
      <c r="F8" s="63" t="str">
        <f>B21</f>
        <v>I. BESS EQUIPMENT</v>
      </c>
      <c r="G8" s="63"/>
      <c r="H8" s="64">
        <f>G44</f>
        <v>0</v>
      </c>
      <c r="J8" s="26"/>
    </row>
    <row r="9" spans="2:10" s="1" customFormat="1" x14ac:dyDescent="0.4">
      <c r="B9" s="31" t="s">
        <v>68</v>
      </c>
      <c r="C9" s="43">
        <f t="shared" si="0"/>
        <v>50</v>
      </c>
      <c r="D9" s="45"/>
      <c r="E9" s="13" t="s">
        <v>9</v>
      </c>
      <c r="F9" s="63" t="str">
        <f>B46</f>
        <v>II. SITE COSTS</v>
      </c>
      <c r="G9" s="63"/>
      <c r="H9" s="64">
        <f>G57</f>
        <v>0</v>
      </c>
      <c r="J9" s="26"/>
    </row>
    <row r="10" spans="2:10" s="1" customFormat="1" x14ac:dyDescent="0.4">
      <c r="B10" s="31" t="s">
        <v>69</v>
      </c>
      <c r="C10" s="43" t="str">
        <f t="shared" si="0"/>
        <v>MVT</v>
      </c>
      <c r="D10" s="45"/>
      <c r="E10" s="13"/>
      <c r="F10" s="63" t="str">
        <f>B61</f>
        <v>1) Software License</v>
      </c>
      <c r="G10" s="63"/>
      <c r="H10" s="64">
        <f>G84</f>
        <v>0</v>
      </c>
      <c r="J10" s="26"/>
    </row>
    <row r="11" spans="2:10" s="1" customFormat="1" x14ac:dyDescent="0.4">
      <c r="B11" s="31" t="s">
        <v>70</v>
      </c>
      <c r="C11" s="48">
        <f t="shared" si="0"/>
        <v>1.7999999999999999E-2</v>
      </c>
      <c r="D11" s="49"/>
      <c r="E11" s="13"/>
      <c r="F11" s="63" t="str">
        <f>B86</f>
        <v>2) Remote Monitoring</v>
      </c>
      <c r="G11" s="63"/>
      <c r="H11" s="64">
        <f>G109</f>
        <v>0</v>
      </c>
      <c r="J11" s="26"/>
    </row>
    <row r="12" spans="2:10" s="1" customFormat="1" x14ac:dyDescent="0.4">
      <c r="B12" s="31" t="s">
        <v>71</v>
      </c>
      <c r="C12" s="43">
        <f t="shared" si="0"/>
        <v>0.85</v>
      </c>
      <c r="D12" s="45"/>
      <c r="E12" s="13"/>
      <c r="F12" s="63" t="str">
        <f>B111</f>
        <v>3) Preventative Maintenance</v>
      </c>
      <c r="G12" s="63"/>
      <c r="H12" s="64">
        <f>G134</f>
        <v>0</v>
      </c>
      <c r="J12" s="26"/>
    </row>
    <row r="13" spans="2:10" s="1" customFormat="1" ht="14" x14ac:dyDescent="0.45">
      <c r="B13" s="31" t="s">
        <v>72</v>
      </c>
      <c r="C13" s="43" t="str">
        <f t="shared" si="0"/>
        <v>Follow Min. Capacity Schedule</v>
      </c>
      <c r="D13" s="45"/>
      <c r="E13" s="13"/>
      <c r="F13" s="63" t="str">
        <f>B136</f>
        <v>4) Product Guarantee (All BESS Equipment)</v>
      </c>
      <c r="G13" s="63"/>
      <c r="H13" s="64">
        <f>G159</f>
        <v>0</v>
      </c>
      <c r="J13" s="24"/>
    </row>
    <row r="14" spans="2:10" s="1" customFormat="1" ht="14" x14ac:dyDescent="0.45">
      <c r="B14" s="31" t="s">
        <v>73</v>
      </c>
      <c r="C14" s="43">
        <f t="shared" si="0"/>
        <v>365</v>
      </c>
      <c r="D14" s="45"/>
      <c r="E14" s="13"/>
      <c r="F14" s="63" t="str">
        <f>B161</f>
        <v>5) Performance Guarantee (Energy)</v>
      </c>
      <c r="G14" s="63"/>
      <c r="H14" s="64">
        <f>G184</f>
        <v>0</v>
      </c>
      <c r="J14" s="24"/>
    </row>
    <row r="15" spans="2:10" s="1" customFormat="1" x14ac:dyDescent="0.4">
      <c r="B15" s="31" t="s">
        <v>8</v>
      </c>
      <c r="C15" s="50">
        <f t="shared" si="0"/>
        <v>46433</v>
      </c>
      <c r="D15" s="51"/>
      <c r="E15" s="13"/>
      <c r="F15" s="63" t="str">
        <f>B186</f>
        <v>6) Annual Availability Guarantee</v>
      </c>
      <c r="G15" s="63"/>
      <c r="H15" s="64">
        <f>G209</f>
        <v>0</v>
      </c>
      <c r="J15" s="27"/>
    </row>
    <row r="16" spans="2:10" s="1" customFormat="1" ht="16" customHeight="1" x14ac:dyDescent="0.4">
      <c r="F16" s="63" t="str">
        <f>B211</f>
        <v>7) RTE Guarantee</v>
      </c>
      <c r="G16" s="65"/>
      <c r="H16" s="64">
        <f>G234</f>
        <v>0</v>
      </c>
      <c r="J16" s="27"/>
    </row>
    <row r="17" spans="2:10" s="1" customFormat="1" ht="16" customHeight="1" x14ac:dyDescent="0.4">
      <c r="B17" s="71"/>
      <c r="C17" s="72"/>
      <c r="D17" s="73"/>
      <c r="F17" s="63" t="str">
        <f>B236</f>
        <v>8) Augmentation Cost</v>
      </c>
      <c r="G17" s="65"/>
      <c r="H17" s="64">
        <f>G259</f>
        <v>0</v>
      </c>
      <c r="J17" s="27"/>
    </row>
    <row r="18" spans="2:10" s="1" customFormat="1" ht="16" customHeight="1" x14ac:dyDescent="0.5">
      <c r="B18" s="78" t="s">
        <v>111</v>
      </c>
      <c r="C18" s="74"/>
      <c r="D18" s="75"/>
    </row>
    <row r="19" spans="2:10" s="1" customFormat="1" ht="16" customHeight="1" x14ac:dyDescent="0.55000000000000004">
      <c r="B19" s="79" t="s">
        <v>112</v>
      </c>
      <c r="C19" s="76"/>
      <c r="D19" s="77"/>
      <c r="F19" s="66" t="s">
        <v>97</v>
      </c>
      <c r="G19" s="67"/>
      <c r="H19" s="68">
        <f>SUM(H8:H17)</f>
        <v>0</v>
      </c>
    </row>
    <row r="20" spans="2:10" s="1" customFormat="1" ht="16" customHeight="1" x14ac:dyDescent="0.4">
      <c r="F20" s="69" t="s">
        <v>97</v>
      </c>
      <c r="G20" s="67"/>
      <c r="H20" s="68">
        <f>H19/C8/1000</f>
        <v>0</v>
      </c>
      <c r="J20" s="28"/>
    </row>
    <row r="21" spans="2:10" s="3" customFormat="1" ht="20.25" customHeight="1" thickBot="1" x14ac:dyDescent="0.45">
      <c r="B21" s="14" t="s">
        <v>79</v>
      </c>
      <c r="C21" s="22"/>
      <c r="D21" s="22"/>
      <c r="E21" s="22"/>
      <c r="F21" s="22"/>
      <c r="G21" s="14"/>
      <c r="H21" s="29"/>
      <c r="I21" s="1"/>
      <c r="J21" s="29"/>
    </row>
    <row r="22" spans="2:10" s="1" customFormat="1" ht="16" customHeight="1" thickTop="1" x14ac:dyDescent="0.4">
      <c r="B22" s="4"/>
      <c r="C22" s="32" t="s">
        <v>61</v>
      </c>
      <c r="D22" s="32" t="s">
        <v>62</v>
      </c>
      <c r="E22" s="32" t="s">
        <v>81</v>
      </c>
      <c r="F22" s="32" t="s">
        <v>65</v>
      </c>
      <c r="G22" s="42" t="s">
        <v>66</v>
      </c>
      <c r="H22" s="42" t="s">
        <v>63</v>
      </c>
      <c r="J22" s="28"/>
    </row>
    <row r="23" spans="2:10" s="1" customFormat="1" ht="15.25" customHeight="1" x14ac:dyDescent="0.4">
      <c r="B23" s="23" t="s">
        <v>11</v>
      </c>
      <c r="C23" s="16"/>
    </row>
    <row r="24" spans="2:10" x14ac:dyDescent="0.4">
      <c r="B24" s="19" t="s">
        <v>12</v>
      </c>
      <c r="C24" s="17" t="s">
        <v>82</v>
      </c>
      <c r="D24" s="17"/>
      <c r="E24" s="17"/>
      <c r="F24" s="18">
        <v>0</v>
      </c>
      <c r="G24" s="41">
        <f>F24*D24</f>
        <v>0</v>
      </c>
      <c r="H24" s="40">
        <f>G24/$C$8/1000</f>
        <v>0</v>
      </c>
      <c r="J24" s="27"/>
    </row>
    <row r="25" spans="2:10" x14ac:dyDescent="0.4">
      <c r="B25" s="21" t="s">
        <v>13</v>
      </c>
      <c r="C25" s="17" t="s">
        <v>82</v>
      </c>
      <c r="D25" s="17"/>
      <c r="E25" s="17"/>
      <c r="F25" s="18">
        <v>0</v>
      </c>
      <c r="G25" s="41">
        <f t="shared" ref="G25:G31" si="1">F25*D25</f>
        <v>0</v>
      </c>
      <c r="H25" s="40">
        <f t="shared" ref="H25:H31" si="2">G25/$C$8/1000</f>
        <v>0</v>
      </c>
      <c r="J25" s="27"/>
    </row>
    <row r="26" spans="2:10" x14ac:dyDescent="0.4">
      <c r="B26" s="21" t="s">
        <v>14</v>
      </c>
      <c r="C26" s="17" t="s">
        <v>82</v>
      </c>
      <c r="D26" s="17"/>
      <c r="E26" s="17"/>
      <c r="F26" s="18">
        <v>0</v>
      </c>
      <c r="G26" s="41">
        <f t="shared" si="1"/>
        <v>0</v>
      </c>
      <c r="H26" s="40">
        <f t="shared" si="2"/>
        <v>0</v>
      </c>
      <c r="J26" s="27"/>
    </row>
    <row r="27" spans="2:10" x14ac:dyDescent="0.4">
      <c r="B27" s="19" t="s">
        <v>15</v>
      </c>
      <c r="C27" s="17" t="s">
        <v>82</v>
      </c>
      <c r="D27" s="17"/>
      <c r="E27" s="17"/>
      <c r="F27" s="18">
        <v>0</v>
      </c>
      <c r="G27" s="41">
        <f t="shared" si="1"/>
        <v>0</v>
      </c>
      <c r="H27" s="40">
        <f t="shared" si="2"/>
        <v>0</v>
      </c>
      <c r="J27" s="27"/>
    </row>
    <row r="28" spans="2:10" x14ac:dyDescent="0.4">
      <c r="B28" s="19" t="s">
        <v>80</v>
      </c>
      <c r="C28" s="17" t="s">
        <v>82</v>
      </c>
      <c r="D28" s="17"/>
      <c r="E28" s="17"/>
      <c r="F28" s="18">
        <v>0</v>
      </c>
      <c r="G28" s="41">
        <f t="shared" si="1"/>
        <v>0</v>
      </c>
      <c r="H28" s="40">
        <f t="shared" si="2"/>
        <v>0</v>
      </c>
      <c r="J28" s="27"/>
    </row>
    <row r="29" spans="2:10" x14ac:dyDescent="0.4">
      <c r="B29" s="19" t="s">
        <v>16</v>
      </c>
      <c r="C29" s="17" t="s">
        <v>82</v>
      </c>
      <c r="D29" s="17"/>
      <c r="E29" s="17"/>
      <c r="F29" s="18">
        <v>0</v>
      </c>
      <c r="G29" s="41">
        <f t="shared" si="1"/>
        <v>0</v>
      </c>
      <c r="H29" s="40">
        <f t="shared" si="2"/>
        <v>0</v>
      </c>
      <c r="J29" s="27"/>
    </row>
    <row r="30" spans="2:10" x14ac:dyDescent="0.4">
      <c r="B30" s="19" t="s">
        <v>104</v>
      </c>
      <c r="C30" s="17" t="s">
        <v>82</v>
      </c>
      <c r="D30" s="17"/>
      <c r="E30" s="17"/>
      <c r="F30" s="18">
        <v>0</v>
      </c>
      <c r="G30" s="41">
        <f t="shared" si="1"/>
        <v>0</v>
      </c>
      <c r="H30" s="40">
        <f t="shared" si="2"/>
        <v>0</v>
      </c>
      <c r="J30" s="27"/>
    </row>
    <row r="31" spans="2:10" x14ac:dyDescent="0.4">
      <c r="B31" s="19" t="s">
        <v>17</v>
      </c>
      <c r="C31" s="17" t="s">
        <v>83</v>
      </c>
      <c r="D31" s="17"/>
      <c r="E31" s="17"/>
      <c r="F31" s="18">
        <v>0</v>
      </c>
      <c r="G31" s="41">
        <f t="shared" si="1"/>
        <v>0</v>
      </c>
      <c r="H31" s="40">
        <f t="shared" si="2"/>
        <v>0</v>
      </c>
      <c r="J31" s="27"/>
    </row>
    <row r="32" spans="2:10" x14ac:dyDescent="0.4">
      <c r="B32" s="7"/>
      <c r="C32" s="7"/>
      <c r="D32" s="7"/>
      <c r="E32" s="7"/>
      <c r="F32" s="7"/>
      <c r="G32" s="7"/>
      <c r="H32" s="7"/>
      <c r="J32" s="7"/>
    </row>
    <row r="33" spans="2:17" s="1" customFormat="1" ht="15.25" customHeight="1" x14ac:dyDescent="0.4">
      <c r="B33" s="23" t="s">
        <v>18</v>
      </c>
      <c r="C33" s="23"/>
      <c r="D33" s="23"/>
      <c r="E33" s="32" t="s">
        <v>90</v>
      </c>
      <c r="F33" s="23"/>
      <c r="G33" s="23"/>
      <c r="H33" s="23"/>
    </row>
    <row r="34" spans="2:17" x14ac:dyDescent="0.4">
      <c r="B34" s="19" t="s">
        <v>19</v>
      </c>
      <c r="C34" s="17" t="s">
        <v>83</v>
      </c>
      <c r="D34" s="17"/>
      <c r="E34" s="17" t="s">
        <v>91</v>
      </c>
      <c r="F34" s="18">
        <v>0</v>
      </c>
      <c r="G34" s="41">
        <f t="shared" ref="G34:G37" si="3">F34*D34</f>
        <v>0</v>
      </c>
      <c r="H34" s="40">
        <f t="shared" ref="H34:H37" si="4">G34/$C$8/1000</f>
        <v>0</v>
      </c>
      <c r="J34" s="27"/>
    </row>
    <row r="35" spans="2:17" x14ac:dyDescent="0.4">
      <c r="B35" s="19" t="s">
        <v>20</v>
      </c>
      <c r="C35" s="17" t="s">
        <v>83</v>
      </c>
      <c r="D35" s="17"/>
      <c r="E35" s="17" t="s">
        <v>91</v>
      </c>
      <c r="F35" s="18">
        <v>0</v>
      </c>
      <c r="G35" s="41">
        <f t="shared" si="3"/>
        <v>0</v>
      </c>
      <c r="H35" s="40">
        <f t="shared" si="4"/>
        <v>0</v>
      </c>
      <c r="J35" s="27"/>
    </row>
    <row r="36" spans="2:17" x14ac:dyDescent="0.4">
      <c r="B36" s="20" t="s">
        <v>21</v>
      </c>
      <c r="C36" s="17" t="s">
        <v>83</v>
      </c>
      <c r="D36" s="17"/>
      <c r="E36" s="17" t="s">
        <v>91</v>
      </c>
      <c r="F36" s="18">
        <v>0</v>
      </c>
      <c r="G36" s="41">
        <f t="shared" si="3"/>
        <v>0</v>
      </c>
      <c r="H36" s="40">
        <f t="shared" si="4"/>
        <v>0</v>
      </c>
      <c r="J36" s="27"/>
    </row>
    <row r="37" spans="2:17" x14ac:dyDescent="0.4">
      <c r="B37" s="20" t="s">
        <v>17</v>
      </c>
      <c r="C37" s="17" t="s">
        <v>83</v>
      </c>
      <c r="D37" s="17"/>
      <c r="E37" s="17" t="s">
        <v>91</v>
      </c>
      <c r="F37" s="18">
        <v>0</v>
      </c>
      <c r="G37" s="41">
        <f t="shared" si="3"/>
        <v>0</v>
      </c>
      <c r="H37" s="40">
        <f t="shared" si="4"/>
        <v>0</v>
      </c>
      <c r="J37" s="27"/>
    </row>
    <row r="38" spans="2:17" s="1" customFormat="1" ht="15.25" customHeight="1" x14ac:dyDescent="0.4">
      <c r="B38" s="23"/>
      <c r="C38" s="23"/>
      <c r="D38" s="23"/>
      <c r="E38" s="23"/>
      <c r="F38" s="23"/>
      <c r="G38" s="23"/>
      <c r="H38" s="23"/>
    </row>
    <row r="39" spans="2:17" s="1" customFormat="1" ht="15.25" customHeight="1" x14ac:dyDescent="0.4">
      <c r="B39" s="23" t="s">
        <v>22</v>
      </c>
      <c r="C39" s="23"/>
      <c r="D39" s="23"/>
      <c r="E39" s="32" t="s">
        <v>89</v>
      </c>
      <c r="F39" s="23"/>
      <c r="G39" s="23"/>
      <c r="H39" s="23"/>
    </row>
    <row r="40" spans="2:17" x14ac:dyDescent="0.4">
      <c r="B40" s="20" t="s">
        <v>23</v>
      </c>
      <c r="C40" s="17" t="s">
        <v>83</v>
      </c>
      <c r="D40" s="57"/>
      <c r="E40" s="17"/>
      <c r="F40" s="18">
        <v>0</v>
      </c>
      <c r="G40" s="41">
        <f t="shared" ref="G40:G42" si="5">F40*D40</f>
        <v>0</v>
      </c>
      <c r="H40" s="40">
        <f t="shared" ref="H40:H42" si="6">G40/$C$8/1000</f>
        <v>0</v>
      </c>
      <c r="J40" s="27"/>
    </row>
    <row r="41" spans="2:17" x14ac:dyDescent="0.4">
      <c r="B41" s="20" t="s">
        <v>107</v>
      </c>
      <c r="C41" s="17" t="s">
        <v>83</v>
      </c>
      <c r="D41" s="57"/>
      <c r="E41" s="17"/>
      <c r="F41" s="18">
        <v>0</v>
      </c>
      <c r="G41" s="41">
        <f t="shared" si="5"/>
        <v>0</v>
      </c>
      <c r="H41" s="40">
        <f t="shared" si="6"/>
        <v>0</v>
      </c>
      <c r="J41" s="27"/>
    </row>
    <row r="42" spans="2:17" x14ac:dyDescent="0.4">
      <c r="B42" s="20" t="s">
        <v>17</v>
      </c>
      <c r="C42" s="17" t="s">
        <v>83</v>
      </c>
      <c r="D42" s="17"/>
      <c r="E42" s="17"/>
      <c r="F42" s="18">
        <v>0</v>
      </c>
      <c r="G42" s="41">
        <f t="shared" si="5"/>
        <v>0</v>
      </c>
      <c r="H42" s="40">
        <f t="shared" si="6"/>
        <v>0</v>
      </c>
      <c r="J42" s="27"/>
    </row>
    <row r="43" spans="2:17" x14ac:dyDescent="0.4">
      <c r="B43" s="7"/>
      <c r="C43" s="7"/>
      <c r="D43" s="7"/>
      <c r="E43" s="7"/>
      <c r="F43" s="7"/>
      <c r="G43" s="7"/>
      <c r="H43" s="7"/>
      <c r="I43" s="7"/>
      <c r="J43" s="7"/>
    </row>
    <row r="44" spans="2:17" s="1" customFormat="1" x14ac:dyDescent="0.4">
      <c r="B44" s="52" t="s">
        <v>24</v>
      </c>
      <c r="C44" s="53"/>
      <c r="D44" s="53"/>
      <c r="E44" s="53"/>
      <c r="F44" s="53"/>
      <c r="G44" s="54">
        <f>SUM(G24:G31,G34:G37,G40:G42)</f>
        <v>0</v>
      </c>
      <c r="H44" s="55">
        <f>SUM(H24:H31,H34:H37,H40:H42)</f>
        <v>0</v>
      </c>
      <c r="J44" s="27"/>
      <c r="K44" s="7"/>
      <c r="L44" s="7"/>
      <c r="M44" s="7"/>
      <c r="N44" s="7"/>
      <c r="O44" s="7"/>
      <c r="P44" s="7"/>
      <c r="Q44" s="7"/>
    </row>
    <row r="45" spans="2:17" s="1" customFormat="1" ht="14" x14ac:dyDescent="0.45">
      <c r="J45" s="5"/>
      <c r="K45" s="7"/>
      <c r="L45" s="7"/>
      <c r="M45" s="7"/>
      <c r="N45" s="7"/>
      <c r="O45" s="7"/>
      <c r="P45" s="7"/>
    </row>
    <row r="46" spans="2:17" s="3" customFormat="1" ht="20.25" customHeight="1" thickBot="1" x14ac:dyDescent="0.45">
      <c r="B46" s="14" t="s">
        <v>106</v>
      </c>
      <c r="C46" s="22"/>
      <c r="D46" s="22"/>
      <c r="E46" s="22"/>
      <c r="F46" s="22"/>
      <c r="G46" s="14"/>
      <c r="H46" s="29"/>
      <c r="I46" s="1"/>
      <c r="J46" s="29"/>
    </row>
    <row r="47" spans="2:17" s="1" customFormat="1" ht="16" customHeight="1" thickTop="1" x14ac:dyDescent="0.4">
      <c r="B47" s="4"/>
      <c r="C47" s="32" t="s">
        <v>61</v>
      </c>
      <c r="D47" s="32" t="s">
        <v>62</v>
      </c>
      <c r="E47" s="32" t="s">
        <v>88</v>
      </c>
      <c r="F47" s="32" t="s">
        <v>65</v>
      </c>
      <c r="G47" s="42" t="s">
        <v>66</v>
      </c>
      <c r="H47" s="42" t="s">
        <v>63</v>
      </c>
      <c r="J47" s="28"/>
    </row>
    <row r="48" spans="2:17" s="1" customFormat="1" ht="15.25" customHeight="1" x14ac:dyDescent="0.4">
      <c r="B48" s="23" t="s">
        <v>84</v>
      </c>
      <c r="C48" s="16"/>
    </row>
    <row r="49" spans="2:17" x14ac:dyDescent="0.4">
      <c r="B49" s="19" t="s">
        <v>105</v>
      </c>
      <c r="C49" s="17" t="s">
        <v>83</v>
      </c>
      <c r="D49" s="17"/>
      <c r="E49" s="18">
        <v>0</v>
      </c>
      <c r="F49" s="18">
        <v>0</v>
      </c>
      <c r="G49" s="41">
        <f t="shared" ref="G49:G55" si="7">(E49+F49)*D49</f>
        <v>0</v>
      </c>
      <c r="H49" s="40">
        <f t="shared" ref="H49:H55" si="8">G49/$C$8/1000</f>
        <v>0</v>
      </c>
      <c r="J49" s="27"/>
    </row>
    <row r="50" spans="2:17" x14ac:dyDescent="0.4">
      <c r="B50" s="19" t="s">
        <v>84</v>
      </c>
      <c r="C50" s="17" t="s">
        <v>83</v>
      </c>
      <c r="D50" s="17"/>
      <c r="E50" s="18">
        <v>0</v>
      </c>
      <c r="F50" s="18">
        <v>0</v>
      </c>
      <c r="G50" s="41">
        <f t="shared" si="7"/>
        <v>0</v>
      </c>
      <c r="H50" s="40">
        <f t="shared" si="8"/>
        <v>0</v>
      </c>
      <c r="J50" s="27"/>
    </row>
    <row r="51" spans="2:17" x14ac:dyDescent="0.4">
      <c r="B51" s="19" t="s">
        <v>85</v>
      </c>
      <c r="C51" s="17" t="s">
        <v>83</v>
      </c>
      <c r="D51" s="17"/>
      <c r="E51" s="18">
        <v>0</v>
      </c>
      <c r="F51" s="18">
        <v>0</v>
      </c>
      <c r="G51" s="41">
        <f t="shared" si="7"/>
        <v>0</v>
      </c>
      <c r="H51" s="40">
        <f t="shared" si="8"/>
        <v>0</v>
      </c>
      <c r="J51" s="27"/>
    </row>
    <row r="52" spans="2:17" x14ac:dyDescent="0.4">
      <c r="B52" s="19" t="s">
        <v>86</v>
      </c>
      <c r="C52" s="17" t="s">
        <v>83</v>
      </c>
      <c r="D52" s="17"/>
      <c r="E52" s="18">
        <v>0</v>
      </c>
      <c r="F52" s="18">
        <v>0</v>
      </c>
      <c r="G52" s="41">
        <f t="shared" si="7"/>
        <v>0</v>
      </c>
      <c r="H52" s="40">
        <f t="shared" si="8"/>
        <v>0</v>
      </c>
      <c r="J52" s="27"/>
    </row>
    <row r="53" spans="2:17" x14ac:dyDescent="0.4">
      <c r="B53" s="19" t="s">
        <v>87</v>
      </c>
      <c r="C53" s="17" t="s">
        <v>83</v>
      </c>
      <c r="D53" s="17"/>
      <c r="E53" s="18">
        <v>0</v>
      </c>
      <c r="F53" s="18">
        <v>0</v>
      </c>
      <c r="G53" s="41">
        <f t="shared" si="7"/>
        <v>0</v>
      </c>
      <c r="H53" s="40">
        <f t="shared" si="8"/>
        <v>0</v>
      </c>
      <c r="J53" s="27"/>
    </row>
    <row r="54" spans="2:17" x14ac:dyDescent="0.4">
      <c r="B54" s="20" t="s">
        <v>107</v>
      </c>
      <c r="C54" s="17" t="s">
        <v>83</v>
      </c>
      <c r="D54" s="17"/>
      <c r="E54" s="18">
        <v>0</v>
      </c>
      <c r="F54" s="18">
        <v>0</v>
      </c>
      <c r="G54" s="41">
        <f t="shared" si="7"/>
        <v>0</v>
      </c>
      <c r="H54" s="40">
        <f t="shared" si="8"/>
        <v>0</v>
      </c>
      <c r="J54" s="27"/>
    </row>
    <row r="55" spans="2:17" x14ac:dyDescent="0.4">
      <c r="B55" s="19" t="s">
        <v>17</v>
      </c>
      <c r="C55" s="17" t="s">
        <v>83</v>
      </c>
      <c r="D55" s="17"/>
      <c r="E55" s="18">
        <v>0</v>
      </c>
      <c r="F55" s="18">
        <v>0</v>
      </c>
      <c r="G55" s="41">
        <f t="shared" si="7"/>
        <v>0</v>
      </c>
      <c r="H55" s="40">
        <f t="shared" si="8"/>
        <v>0</v>
      </c>
      <c r="J55" s="27"/>
    </row>
    <row r="56" spans="2:17" x14ac:dyDescent="0.4">
      <c r="B56" s="7"/>
      <c r="C56" s="7"/>
      <c r="D56" s="7"/>
      <c r="E56" s="7"/>
      <c r="F56" s="7"/>
      <c r="G56" s="7"/>
      <c r="H56" s="7"/>
      <c r="J56" s="7"/>
    </row>
    <row r="57" spans="2:17" s="1" customFormat="1" x14ac:dyDescent="0.4">
      <c r="B57" s="52" t="s">
        <v>24</v>
      </c>
      <c r="C57" s="53"/>
      <c r="D57" s="53"/>
      <c r="E57" s="53"/>
      <c r="F57" s="53"/>
      <c r="G57" s="54">
        <f>SUM(G49:G55)</f>
        <v>0</v>
      </c>
      <c r="H57" s="54">
        <f>SUM(H49:H55)</f>
        <v>0</v>
      </c>
      <c r="J57" s="27"/>
      <c r="K57" s="7"/>
      <c r="L57" s="7"/>
      <c r="M57" s="7"/>
      <c r="N57" s="7"/>
      <c r="O57" s="7"/>
      <c r="P57" s="7"/>
      <c r="Q57" s="7"/>
    </row>
    <row r="59" spans="2:17" ht="14" thickBot="1" x14ac:dyDescent="0.45">
      <c r="B59" s="14" t="s">
        <v>25</v>
      </c>
      <c r="C59" s="22"/>
      <c r="D59" s="22"/>
      <c r="E59" s="22"/>
      <c r="F59" s="22"/>
      <c r="G59" s="22"/>
      <c r="H59" s="22"/>
      <c r="J59" s="22"/>
    </row>
    <row r="60" spans="2:17" ht="14" thickTop="1" x14ac:dyDescent="0.4"/>
    <row r="61" spans="2:17" x14ac:dyDescent="0.4">
      <c r="B61" s="15" t="s">
        <v>26</v>
      </c>
      <c r="C61" s="15"/>
      <c r="D61" s="15"/>
      <c r="E61" s="15"/>
      <c r="F61" s="15"/>
      <c r="G61" s="15"/>
      <c r="H61" s="15"/>
      <c r="J61" s="15" t="s">
        <v>10</v>
      </c>
    </row>
    <row r="62" spans="2:17" x14ac:dyDescent="0.4">
      <c r="C62" s="32" t="s">
        <v>61</v>
      </c>
      <c r="D62" s="32" t="s">
        <v>62</v>
      </c>
      <c r="E62" s="32" t="s">
        <v>92</v>
      </c>
      <c r="F62" s="32" t="s">
        <v>65</v>
      </c>
      <c r="J62" s="1"/>
    </row>
    <row r="63" spans="2:17" ht="14" x14ac:dyDescent="0.45">
      <c r="B63" s="19" t="s">
        <v>27</v>
      </c>
      <c r="C63" s="59" t="s">
        <v>83</v>
      </c>
      <c r="D63" s="59">
        <v>1</v>
      </c>
      <c r="E63" s="17"/>
      <c r="F63" s="18">
        <v>0</v>
      </c>
      <c r="G63" s="41">
        <f t="shared" ref="G63:G82" si="9">F63*D63</f>
        <v>0</v>
      </c>
      <c r="H63" s="40">
        <f t="shared" ref="H63:H82" si="10">G63/$C$8/1000</f>
        <v>0</v>
      </c>
      <c r="J63" s="10"/>
    </row>
    <row r="64" spans="2:17" ht="14" x14ac:dyDescent="0.45">
      <c r="B64" s="19" t="s">
        <v>28</v>
      </c>
      <c r="C64" s="59" t="s">
        <v>83</v>
      </c>
      <c r="D64" s="59">
        <v>1</v>
      </c>
      <c r="E64" s="17"/>
      <c r="F64" s="18">
        <v>0</v>
      </c>
      <c r="G64" s="41">
        <f t="shared" si="9"/>
        <v>0</v>
      </c>
      <c r="H64" s="40">
        <f t="shared" si="10"/>
        <v>0</v>
      </c>
      <c r="J64" s="10"/>
    </row>
    <row r="65" spans="2:10" ht="14" x14ac:dyDescent="0.45">
      <c r="B65" s="19" t="s">
        <v>29</v>
      </c>
      <c r="C65" s="59" t="s">
        <v>83</v>
      </c>
      <c r="D65" s="59">
        <v>1</v>
      </c>
      <c r="E65" s="17"/>
      <c r="F65" s="18">
        <v>0</v>
      </c>
      <c r="G65" s="41">
        <f t="shared" si="9"/>
        <v>0</v>
      </c>
      <c r="H65" s="40">
        <f t="shared" si="10"/>
        <v>0</v>
      </c>
      <c r="J65" s="10"/>
    </row>
    <row r="66" spans="2:10" ht="14" x14ac:dyDescent="0.45">
      <c r="B66" s="19" t="s">
        <v>30</v>
      </c>
      <c r="C66" s="59" t="s">
        <v>83</v>
      </c>
      <c r="D66" s="59">
        <v>1</v>
      </c>
      <c r="E66" s="17"/>
      <c r="F66" s="18">
        <v>0</v>
      </c>
      <c r="G66" s="41">
        <f t="shared" si="9"/>
        <v>0</v>
      </c>
      <c r="H66" s="40">
        <f t="shared" si="10"/>
        <v>0</v>
      </c>
      <c r="J66" s="10"/>
    </row>
    <row r="67" spans="2:10" ht="14" x14ac:dyDescent="0.45">
      <c r="B67" s="19" t="s">
        <v>31</v>
      </c>
      <c r="C67" s="59" t="s">
        <v>83</v>
      </c>
      <c r="D67" s="59">
        <v>1</v>
      </c>
      <c r="E67" s="17"/>
      <c r="F67" s="18">
        <v>0</v>
      </c>
      <c r="G67" s="41">
        <f t="shared" si="9"/>
        <v>0</v>
      </c>
      <c r="H67" s="40">
        <f t="shared" si="10"/>
        <v>0</v>
      </c>
      <c r="J67" s="10"/>
    </row>
    <row r="68" spans="2:10" ht="14" x14ac:dyDescent="0.45">
      <c r="B68" s="19" t="s">
        <v>32</v>
      </c>
      <c r="C68" s="59" t="s">
        <v>83</v>
      </c>
      <c r="D68" s="59">
        <v>1</v>
      </c>
      <c r="E68" s="17"/>
      <c r="F68" s="18">
        <v>0</v>
      </c>
      <c r="G68" s="41">
        <f t="shared" si="9"/>
        <v>0</v>
      </c>
      <c r="H68" s="40">
        <f t="shared" si="10"/>
        <v>0</v>
      </c>
      <c r="J68" s="10"/>
    </row>
    <row r="69" spans="2:10" ht="14" x14ac:dyDescent="0.45">
      <c r="B69" s="19" t="s">
        <v>33</v>
      </c>
      <c r="C69" s="59" t="s">
        <v>83</v>
      </c>
      <c r="D69" s="59">
        <v>1</v>
      </c>
      <c r="E69" s="17"/>
      <c r="F69" s="18">
        <v>0</v>
      </c>
      <c r="G69" s="41">
        <f t="shared" si="9"/>
        <v>0</v>
      </c>
      <c r="H69" s="40">
        <f t="shared" si="10"/>
        <v>0</v>
      </c>
      <c r="J69" s="10"/>
    </row>
    <row r="70" spans="2:10" ht="14" x14ac:dyDescent="0.45">
      <c r="B70" s="19" t="s">
        <v>34</v>
      </c>
      <c r="C70" s="59" t="s">
        <v>83</v>
      </c>
      <c r="D70" s="59">
        <v>1</v>
      </c>
      <c r="E70" s="17"/>
      <c r="F70" s="18">
        <v>0</v>
      </c>
      <c r="G70" s="41">
        <f t="shared" si="9"/>
        <v>0</v>
      </c>
      <c r="H70" s="40">
        <f t="shared" si="10"/>
        <v>0</v>
      </c>
      <c r="J70" s="10"/>
    </row>
    <row r="71" spans="2:10" ht="14" x14ac:dyDescent="0.45">
      <c r="B71" s="19" t="s">
        <v>35</v>
      </c>
      <c r="C71" s="59" t="s">
        <v>83</v>
      </c>
      <c r="D71" s="59">
        <v>1</v>
      </c>
      <c r="E71" s="17"/>
      <c r="F71" s="18">
        <v>0</v>
      </c>
      <c r="G71" s="41">
        <f t="shared" si="9"/>
        <v>0</v>
      </c>
      <c r="H71" s="40">
        <f t="shared" si="10"/>
        <v>0</v>
      </c>
      <c r="J71" s="10"/>
    </row>
    <row r="72" spans="2:10" ht="14" x14ac:dyDescent="0.45">
      <c r="B72" s="19" t="s">
        <v>36</v>
      </c>
      <c r="C72" s="59" t="s">
        <v>83</v>
      </c>
      <c r="D72" s="59">
        <v>1</v>
      </c>
      <c r="E72" s="17"/>
      <c r="F72" s="18">
        <v>0</v>
      </c>
      <c r="G72" s="41">
        <f t="shared" si="9"/>
        <v>0</v>
      </c>
      <c r="H72" s="40">
        <f t="shared" si="10"/>
        <v>0</v>
      </c>
      <c r="J72" s="10"/>
    </row>
    <row r="73" spans="2:10" ht="14" x14ac:dyDescent="0.45">
      <c r="B73" s="19" t="s">
        <v>37</v>
      </c>
      <c r="C73" s="59" t="s">
        <v>83</v>
      </c>
      <c r="D73" s="59">
        <v>1</v>
      </c>
      <c r="E73" s="17"/>
      <c r="F73" s="18">
        <v>0</v>
      </c>
      <c r="G73" s="41">
        <f t="shared" si="9"/>
        <v>0</v>
      </c>
      <c r="H73" s="40">
        <f t="shared" si="10"/>
        <v>0</v>
      </c>
      <c r="J73" s="10"/>
    </row>
    <row r="74" spans="2:10" ht="14" x14ac:dyDescent="0.45">
      <c r="B74" s="19" t="s">
        <v>38</v>
      </c>
      <c r="C74" s="59" t="s">
        <v>83</v>
      </c>
      <c r="D74" s="59">
        <v>1</v>
      </c>
      <c r="E74" s="17"/>
      <c r="F74" s="18">
        <v>0</v>
      </c>
      <c r="G74" s="41">
        <f t="shared" si="9"/>
        <v>0</v>
      </c>
      <c r="H74" s="40">
        <f t="shared" si="10"/>
        <v>0</v>
      </c>
      <c r="J74" s="10"/>
    </row>
    <row r="75" spans="2:10" ht="14" x14ac:dyDescent="0.45">
      <c r="B75" s="19" t="s">
        <v>39</v>
      </c>
      <c r="C75" s="59" t="s">
        <v>83</v>
      </c>
      <c r="D75" s="59">
        <v>1</v>
      </c>
      <c r="E75" s="17"/>
      <c r="F75" s="18">
        <v>0</v>
      </c>
      <c r="G75" s="41">
        <f t="shared" si="9"/>
        <v>0</v>
      </c>
      <c r="H75" s="40">
        <f t="shared" si="10"/>
        <v>0</v>
      </c>
      <c r="J75" s="10"/>
    </row>
    <row r="76" spans="2:10" ht="14" x14ac:dyDescent="0.45">
      <c r="B76" s="19" t="s">
        <v>40</v>
      </c>
      <c r="C76" s="59" t="s">
        <v>83</v>
      </c>
      <c r="D76" s="59">
        <v>1</v>
      </c>
      <c r="E76" s="17"/>
      <c r="F76" s="18">
        <v>0</v>
      </c>
      <c r="G76" s="41">
        <f t="shared" si="9"/>
        <v>0</v>
      </c>
      <c r="H76" s="40">
        <f t="shared" si="10"/>
        <v>0</v>
      </c>
      <c r="J76" s="10"/>
    </row>
    <row r="77" spans="2:10" ht="14" x14ac:dyDescent="0.45">
      <c r="B77" s="19" t="s">
        <v>41</v>
      </c>
      <c r="C77" s="59" t="s">
        <v>83</v>
      </c>
      <c r="D77" s="59">
        <v>1</v>
      </c>
      <c r="E77" s="17"/>
      <c r="F77" s="18">
        <v>0</v>
      </c>
      <c r="G77" s="41">
        <f t="shared" si="9"/>
        <v>0</v>
      </c>
      <c r="H77" s="40">
        <f t="shared" si="10"/>
        <v>0</v>
      </c>
      <c r="J77" s="10"/>
    </row>
    <row r="78" spans="2:10" ht="14" x14ac:dyDescent="0.45">
      <c r="B78" s="19" t="s">
        <v>42</v>
      </c>
      <c r="C78" s="59" t="s">
        <v>83</v>
      </c>
      <c r="D78" s="59">
        <v>1</v>
      </c>
      <c r="E78" s="17"/>
      <c r="F78" s="18">
        <v>0</v>
      </c>
      <c r="G78" s="41">
        <f t="shared" si="9"/>
        <v>0</v>
      </c>
      <c r="H78" s="40">
        <f t="shared" si="10"/>
        <v>0</v>
      </c>
      <c r="J78" s="10"/>
    </row>
    <row r="79" spans="2:10" ht="14" x14ac:dyDescent="0.45">
      <c r="B79" s="19" t="s">
        <v>43</v>
      </c>
      <c r="C79" s="59" t="s">
        <v>83</v>
      </c>
      <c r="D79" s="59">
        <v>1</v>
      </c>
      <c r="E79" s="17"/>
      <c r="F79" s="18">
        <v>0</v>
      </c>
      <c r="G79" s="41">
        <f t="shared" si="9"/>
        <v>0</v>
      </c>
      <c r="H79" s="40">
        <f t="shared" si="10"/>
        <v>0</v>
      </c>
      <c r="J79" s="10"/>
    </row>
    <row r="80" spans="2:10" ht="14" x14ac:dyDescent="0.45">
      <c r="B80" s="19" t="s">
        <v>44</v>
      </c>
      <c r="C80" s="59" t="s">
        <v>83</v>
      </c>
      <c r="D80" s="59">
        <v>1</v>
      </c>
      <c r="E80" s="17"/>
      <c r="F80" s="18">
        <v>0</v>
      </c>
      <c r="G80" s="41">
        <f t="shared" si="9"/>
        <v>0</v>
      </c>
      <c r="H80" s="40">
        <f t="shared" si="10"/>
        <v>0</v>
      </c>
      <c r="J80" s="10"/>
    </row>
    <row r="81" spans="2:10" ht="14" x14ac:dyDescent="0.45">
      <c r="B81" s="19" t="s">
        <v>45</v>
      </c>
      <c r="C81" s="59" t="s">
        <v>83</v>
      </c>
      <c r="D81" s="59">
        <v>1</v>
      </c>
      <c r="E81" s="17"/>
      <c r="F81" s="18">
        <v>0</v>
      </c>
      <c r="G81" s="41">
        <f t="shared" si="9"/>
        <v>0</v>
      </c>
      <c r="H81" s="40">
        <f t="shared" si="10"/>
        <v>0</v>
      </c>
      <c r="J81" s="10"/>
    </row>
    <row r="82" spans="2:10" ht="14" x14ac:dyDescent="0.45">
      <c r="B82" s="19" t="s">
        <v>46</v>
      </c>
      <c r="C82" s="59" t="s">
        <v>83</v>
      </c>
      <c r="D82" s="59">
        <v>1</v>
      </c>
      <c r="E82" s="17"/>
      <c r="F82" s="18">
        <v>0</v>
      </c>
      <c r="G82" s="41">
        <f t="shared" si="9"/>
        <v>0</v>
      </c>
      <c r="H82" s="40">
        <f t="shared" si="10"/>
        <v>0</v>
      </c>
      <c r="J82" s="10"/>
    </row>
    <row r="84" spans="2:10" x14ac:dyDescent="0.4">
      <c r="B84" s="52" t="s">
        <v>24</v>
      </c>
      <c r="C84" s="53"/>
      <c r="D84" s="53"/>
      <c r="E84" s="53"/>
      <c r="F84" s="53"/>
      <c r="G84" s="54">
        <f>SUM(G63:G82)</f>
        <v>0</v>
      </c>
      <c r="H84" s="54">
        <f>SUM(H63:H82)</f>
        <v>0</v>
      </c>
    </row>
    <row r="86" spans="2:10" x14ac:dyDescent="0.4">
      <c r="B86" s="15" t="s">
        <v>47</v>
      </c>
      <c r="C86" s="15"/>
      <c r="D86" s="15"/>
      <c r="E86" s="15"/>
      <c r="F86" s="15"/>
      <c r="G86" s="15"/>
      <c r="H86" s="15"/>
      <c r="J86" s="15" t="s">
        <v>10</v>
      </c>
    </row>
    <row r="87" spans="2:10" x14ac:dyDescent="0.4">
      <c r="C87" s="32" t="s">
        <v>61</v>
      </c>
      <c r="D87" s="32" t="s">
        <v>62</v>
      </c>
      <c r="E87" s="32" t="s">
        <v>92</v>
      </c>
      <c r="F87" s="32" t="s">
        <v>65</v>
      </c>
      <c r="J87" s="1"/>
    </row>
    <row r="88" spans="2:10" ht="14" x14ac:dyDescent="0.45">
      <c r="B88" s="19" t="s">
        <v>27</v>
      </c>
      <c r="C88" s="59" t="s">
        <v>83</v>
      </c>
      <c r="D88" s="59">
        <v>1</v>
      </c>
      <c r="E88" s="17"/>
      <c r="F88" s="18">
        <v>0</v>
      </c>
      <c r="G88" s="41">
        <f t="shared" ref="G88:G107" si="11">F88*D88</f>
        <v>0</v>
      </c>
      <c r="H88" s="40">
        <f t="shared" ref="H88:H107" si="12">G88/$C$8/1000</f>
        <v>0</v>
      </c>
      <c r="J88" s="10"/>
    </row>
    <row r="89" spans="2:10" ht="14" x14ac:dyDescent="0.45">
      <c r="B89" s="19" t="s">
        <v>28</v>
      </c>
      <c r="C89" s="59" t="s">
        <v>83</v>
      </c>
      <c r="D89" s="59">
        <v>1</v>
      </c>
      <c r="E89" s="17"/>
      <c r="F89" s="18">
        <v>0</v>
      </c>
      <c r="G89" s="41">
        <f t="shared" si="11"/>
        <v>0</v>
      </c>
      <c r="H89" s="40">
        <f t="shared" si="12"/>
        <v>0</v>
      </c>
      <c r="J89" s="10"/>
    </row>
    <row r="90" spans="2:10" ht="14" x14ac:dyDescent="0.45">
      <c r="B90" s="19" t="s">
        <v>29</v>
      </c>
      <c r="C90" s="59" t="s">
        <v>83</v>
      </c>
      <c r="D90" s="59">
        <v>1</v>
      </c>
      <c r="E90" s="17"/>
      <c r="F90" s="18">
        <v>0</v>
      </c>
      <c r="G90" s="41">
        <f t="shared" si="11"/>
        <v>0</v>
      </c>
      <c r="H90" s="40">
        <f t="shared" si="12"/>
        <v>0</v>
      </c>
      <c r="J90" s="10"/>
    </row>
    <row r="91" spans="2:10" ht="14" x14ac:dyDescent="0.45">
      <c r="B91" s="19" t="s">
        <v>30</v>
      </c>
      <c r="C91" s="59" t="s">
        <v>83</v>
      </c>
      <c r="D91" s="59">
        <v>1</v>
      </c>
      <c r="E91" s="17"/>
      <c r="F91" s="18">
        <v>0</v>
      </c>
      <c r="G91" s="41">
        <f t="shared" si="11"/>
        <v>0</v>
      </c>
      <c r="H91" s="40">
        <f t="shared" si="12"/>
        <v>0</v>
      </c>
      <c r="J91" s="10"/>
    </row>
    <row r="92" spans="2:10" ht="14" x14ac:dyDescent="0.45">
      <c r="B92" s="19" t="s">
        <v>31</v>
      </c>
      <c r="C92" s="59" t="s">
        <v>83</v>
      </c>
      <c r="D92" s="59">
        <v>1</v>
      </c>
      <c r="E92" s="17"/>
      <c r="F92" s="18">
        <v>0</v>
      </c>
      <c r="G92" s="41">
        <f t="shared" si="11"/>
        <v>0</v>
      </c>
      <c r="H92" s="40">
        <f t="shared" si="12"/>
        <v>0</v>
      </c>
      <c r="J92" s="10"/>
    </row>
    <row r="93" spans="2:10" ht="14" x14ac:dyDescent="0.45">
      <c r="B93" s="19" t="s">
        <v>32</v>
      </c>
      <c r="C93" s="59" t="s">
        <v>83</v>
      </c>
      <c r="D93" s="59">
        <v>1</v>
      </c>
      <c r="E93" s="17"/>
      <c r="F93" s="18">
        <v>0</v>
      </c>
      <c r="G93" s="41">
        <f t="shared" si="11"/>
        <v>0</v>
      </c>
      <c r="H93" s="40">
        <f t="shared" si="12"/>
        <v>0</v>
      </c>
      <c r="J93" s="10"/>
    </row>
    <row r="94" spans="2:10" ht="14" x14ac:dyDescent="0.45">
      <c r="B94" s="19" t="s">
        <v>33</v>
      </c>
      <c r="C94" s="59" t="s">
        <v>83</v>
      </c>
      <c r="D94" s="59">
        <v>1</v>
      </c>
      <c r="E94" s="17"/>
      <c r="F94" s="18">
        <v>0</v>
      </c>
      <c r="G94" s="41">
        <f t="shared" si="11"/>
        <v>0</v>
      </c>
      <c r="H94" s="40">
        <f t="shared" si="12"/>
        <v>0</v>
      </c>
      <c r="J94" s="10"/>
    </row>
    <row r="95" spans="2:10" ht="14" x14ac:dyDescent="0.45">
      <c r="B95" s="19" t="s">
        <v>34</v>
      </c>
      <c r="C95" s="59" t="s">
        <v>83</v>
      </c>
      <c r="D95" s="59">
        <v>1</v>
      </c>
      <c r="E95" s="17"/>
      <c r="F95" s="18">
        <v>0</v>
      </c>
      <c r="G95" s="41">
        <f t="shared" si="11"/>
        <v>0</v>
      </c>
      <c r="H95" s="40">
        <f t="shared" si="12"/>
        <v>0</v>
      </c>
      <c r="J95" s="10"/>
    </row>
    <row r="96" spans="2:10" ht="14" x14ac:dyDescent="0.45">
      <c r="B96" s="19" t="s">
        <v>35</v>
      </c>
      <c r="C96" s="59" t="s">
        <v>83</v>
      </c>
      <c r="D96" s="59">
        <v>1</v>
      </c>
      <c r="E96" s="17"/>
      <c r="F96" s="18">
        <v>0</v>
      </c>
      <c r="G96" s="41">
        <f t="shared" si="11"/>
        <v>0</v>
      </c>
      <c r="H96" s="40">
        <f t="shared" si="12"/>
        <v>0</v>
      </c>
      <c r="J96" s="10"/>
    </row>
    <row r="97" spans="2:10" ht="14" x14ac:dyDescent="0.45">
      <c r="B97" s="19" t="s">
        <v>36</v>
      </c>
      <c r="C97" s="59" t="s">
        <v>83</v>
      </c>
      <c r="D97" s="59">
        <v>1</v>
      </c>
      <c r="E97" s="17"/>
      <c r="F97" s="18">
        <v>0</v>
      </c>
      <c r="G97" s="41">
        <f t="shared" si="11"/>
        <v>0</v>
      </c>
      <c r="H97" s="40">
        <f t="shared" si="12"/>
        <v>0</v>
      </c>
      <c r="J97" s="10"/>
    </row>
    <row r="98" spans="2:10" ht="14" x14ac:dyDescent="0.45">
      <c r="B98" s="19" t="s">
        <v>37</v>
      </c>
      <c r="C98" s="59" t="s">
        <v>83</v>
      </c>
      <c r="D98" s="59">
        <v>1</v>
      </c>
      <c r="E98" s="17"/>
      <c r="F98" s="18">
        <v>0</v>
      </c>
      <c r="G98" s="41">
        <f t="shared" si="11"/>
        <v>0</v>
      </c>
      <c r="H98" s="40">
        <f t="shared" si="12"/>
        <v>0</v>
      </c>
      <c r="J98" s="10"/>
    </row>
    <row r="99" spans="2:10" ht="14" x14ac:dyDescent="0.45">
      <c r="B99" s="19" t="s">
        <v>38</v>
      </c>
      <c r="C99" s="59" t="s">
        <v>83</v>
      </c>
      <c r="D99" s="59">
        <v>1</v>
      </c>
      <c r="E99" s="17"/>
      <c r="F99" s="18">
        <v>0</v>
      </c>
      <c r="G99" s="41">
        <f t="shared" si="11"/>
        <v>0</v>
      </c>
      <c r="H99" s="40">
        <f t="shared" si="12"/>
        <v>0</v>
      </c>
      <c r="J99" s="10"/>
    </row>
    <row r="100" spans="2:10" ht="14" x14ac:dyDescent="0.45">
      <c r="B100" s="19" t="s">
        <v>39</v>
      </c>
      <c r="C100" s="59" t="s">
        <v>83</v>
      </c>
      <c r="D100" s="59">
        <v>1</v>
      </c>
      <c r="E100" s="17"/>
      <c r="F100" s="18">
        <v>0</v>
      </c>
      <c r="G100" s="41">
        <f t="shared" si="11"/>
        <v>0</v>
      </c>
      <c r="H100" s="40">
        <f t="shared" si="12"/>
        <v>0</v>
      </c>
      <c r="J100" s="10"/>
    </row>
    <row r="101" spans="2:10" ht="14" x14ac:dyDescent="0.45">
      <c r="B101" s="19" t="s">
        <v>40</v>
      </c>
      <c r="C101" s="59" t="s">
        <v>83</v>
      </c>
      <c r="D101" s="59">
        <v>1</v>
      </c>
      <c r="E101" s="17"/>
      <c r="F101" s="18">
        <v>0</v>
      </c>
      <c r="G101" s="41">
        <f t="shared" si="11"/>
        <v>0</v>
      </c>
      <c r="H101" s="40">
        <f t="shared" si="12"/>
        <v>0</v>
      </c>
      <c r="J101" s="10"/>
    </row>
    <row r="102" spans="2:10" ht="14" x14ac:dyDescent="0.45">
      <c r="B102" s="19" t="s">
        <v>41</v>
      </c>
      <c r="C102" s="59" t="s">
        <v>83</v>
      </c>
      <c r="D102" s="59">
        <v>1</v>
      </c>
      <c r="E102" s="17"/>
      <c r="F102" s="18">
        <v>0</v>
      </c>
      <c r="G102" s="41">
        <f t="shared" si="11"/>
        <v>0</v>
      </c>
      <c r="H102" s="40">
        <f t="shared" si="12"/>
        <v>0</v>
      </c>
      <c r="J102" s="10"/>
    </row>
    <row r="103" spans="2:10" ht="14" x14ac:dyDescent="0.45">
      <c r="B103" s="19" t="s">
        <v>42</v>
      </c>
      <c r="C103" s="59" t="s">
        <v>83</v>
      </c>
      <c r="D103" s="59">
        <v>1</v>
      </c>
      <c r="E103" s="17"/>
      <c r="F103" s="18">
        <v>0</v>
      </c>
      <c r="G103" s="41">
        <f t="shared" si="11"/>
        <v>0</v>
      </c>
      <c r="H103" s="40">
        <f t="shared" si="12"/>
        <v>0</v>
      </c>
      <c r="J103" s="10"/>
    </row>
    <row r="104" spans="2:10" ht="14" x14ac:dyDescent="0.45">
      <c r="B104" s="19" t="s">
        <v>43</v>
      </c>
      <c r="C104" s="59" t="s">
        <v>83</v>
      </c>
      <c r="D104" s="59">
        <v>1</v>
      </c>
      <c r="E104" s="17"/>
      <c r="F104" s="18">
        <v>0</v>
      </c>
      <c r="G104" s="41">
        <f t="shared" si="11"/>
        <v>0</v>
      </c>
      <c r="H104" s="40">
        <f t="shared" si="12"/>
        <v>0</v>
      </c>
      <c r="J104" s="10"/>
    </row>
    <row r="105" spans="2:10" ht="14" x14ac:dyDescent="0.45">
      <c r="B105" s="19" t="s">
        <v>44</v>
      </c>
      <c r="C105" s="59" t="s">
        <v>83</v>
      </c>
      <c r="D105" s="59">
        <v>1</v>
      </c>
      <c r="E105" s="17"/>
      <c r="F105" s="18">
        <v>0</v>
      </c>
      <c r="G105" s="41">
        <f t="shared" si="11"/>
        <v>0</v>
      </c>
      <c r="H105" s="40">
        <f t="shared" si="12"/>
        <v>0</v>
      </c>
      <c r="J105" s="10"/>
    </row>
    <row r="106" spans="2:10" ht="14" x14ac:dyDescent="0.45">
      <c r="B106" s="19" t="s">
        <v>45</v>
      </c>
      <c r="C106" s="59" t="s">
        <v>83</v>
      </c>
      <c r="D106" s="59">
        <v>1</v>
      </c>
      <c r="E106" s="17"/>
      <c r="F106" s="18">
        <v>0</v>
      </c>
      <c r="G106" s="41">
        <f t="shared" si="11"/>
        <v>0</v>
      </c>
      <c r="H106" s="40">
        <f t="shared" si="12"/>
        <v>0</v>
      </c>
      <c r="J106" s="10"/>
    </row>
    <row r="107" spans="2:10" ht="14" x14ac:dyDescent="0.45">
      <c r="B107" s="19" t="s">
        <v>46</v>
      </c>
      <c r="C107" s="59" t="s">
        <v>83</v>
      </c>
      <c r="D107" s="59">
        <v>1</v>
      </c>
      <c r="E107" s="17"/>
      <c r="F107" s="18">
        <v>0</v>
      </c>
      <c r="G107" s="41">
        <f t="shared" si="11"/>
        <v>0</v>
      </c>
      <c r="H107" s="40">
        <f t="shared" si="12"/>
        <v>0</v>
      </c>
      <c r="J107" s="10"/>
    </row>
    <row r="109" spans="2:10" x14ac:dyDescent="0.4">
      <c r="B109" s="52" t="s">
        <v>24</v>
      </c>
      <c r="C109" s="53"/>
      <c r="D109" s="53"/>
      <c r="E109" s="53"/>
      <c r="F109" s="53"/>
      <c r="G109" s="54">
        <f>SUM(G88:G107)</f>
        <v>0</v>
      </c>
      <c r="H109" s="54">
        <f>SUM(H88:H107)</f>
        <v>0</v>
      </c>
    </row>
    <row r="110" spans="2:10" ht="14" x14ac:dyDescent="0.45">
      <c r="J110" s="6"/>
    </row>
    <row r="111" spans="2:10" x14ac:dyDescent="0.4">
      <c r="B111" s="15" t="s">
        <v>48</v>
      </c>
      <c r="C111" s="15"/>
      <c r="D111" s="15"/>
      <c r="E111" s="15"/>
      <c r="F111" s="15"/>
      <c r="G111" s="15"/>
      <c r="H111" s="15"/>
      <c r="J111" s="15" t="s">
        <v>10</v>
      </c>
    </row>
    <row r="112" spans="2:10" x14ac:dyDescent="0.4">
      <c r="C112" s="32" t="s">
        <v>61</v>
      </c>
      <c r="D112" s="32" t="s">
        <v>62</v>
      </c>
      <c r="E112" s="32" t="s">
        <v>92</v>
      </c>
      <c r="F112" s="32" t="s">
        <v>65</v>
      </c>
      <c r="J112" s="1"/>
    </row>
    <row r="113" spans="2:10" ht="14" x14ac:dyDescent="0.45">
      <c r="B113" s="19" t="s">
        <v>27</v>
      </c>
      <c r="C113" s="59" t="s">
        <v>83</v>
      </c>
      <c r="D113" s="59">
        <v>1</v>
      </c>
      <c r="E113" s="17"/>
      <c r="F113" s="18">
        <v>0</v>
      </c>
      <c r="G113" s="41">
        <f t="shared" ref="G113:G132" si="13">F113*D113</f>
        <v>0</v>
      </c>
      <c r="H113" s="40">
        <f t="shared" ref="H113:H132" si="14">G113/$C$8/1000</f>
        <v>0</v>
      </c>
      <c r="J113" s="10"/>
    </row>
    <row r="114" spans="2:10" ht="14" x14ac:dyDescent="0.45">
      <c r="B114" s="19" t="s">
        <v>28</v>
      </c>
      <c r="C114" s="59" t="s">
        <v>83</v>
      </c>
      <c r="D114" s="59">
        <v>1</v>
      </c>
      <c r="E114" s="17"/>
      <c r="F114" s="18">
        <v>0</v>
      </c>
      <c r="G114" s="41">
        <f t="shared" si="13"/>
        <v>0</v>
      </c>
      <c r="H114" s="40">
        <f t="shared" si="14"/>
        <v>0</v>
      </c>
      <c r="J114" s="10"/>
    </row>
    <row r="115" spans="2:10" ht="14" x14ac:dyDescent="0.45">
      <c r="B115" s="19" t="s">
        <v>29</v>
      </c>
      <c r="C115" s="59" t="s">
        <v>83</v>
      </c>
      <c r="D115" s="59">
        <v>1</v>
      </c>
      <c r="E115" s="17"/>
      <c r="F115" s="18">
        <v>0</v>
      </c>
      <c r="G115" s="41">
        <f t="shared" si="13"/>
        <v>0</v>
      </c>
      <c r="H115" s="40">
        <f t="shared" si="14"/>
        <v>0</v>
      </c>
      <c r="J115" s="10"/>
    </row>
    <row r="116" spans="2:10" ht="14" x14ac:dyDescent="0.45">
      <c r="B116" s="19" t="s">
        <v>30</v>
      </c>
      <c r="C116" s="59" t="s">
        <v>83</v>
      </c>
      <c r="D116" s="59">
        <v>1</v>
      </c>
      <c r="E116" s="17"/>
      <c r="F116" s="18">
        <v>0</v>
      </c>
      <c r="G116" s="41">
        <f t="shared" si="13"/>
        <v>0</v>
      </c>
      <c r="H116" s="40">
        <f t="shared" si="14"/>
        <v>0</v>
      </c>
      <c r="J116" s="10"/>
    </row>
    <row r="117" spans="2:10" ht="14" x14ac:dyDescent="0.45">
      <c r="B117" s="19" t="s">
        <v>31</v>
      </c>
      <c r="C117" s="59" t="s">
        <v>83</v>
      </c>
      <c r="D117" s="59">
        <v>1</v>
      </c>
      <c r="E117" s="17"/>
      <c r="F117" s="18">
        <v>0</v>
      </c>
      <c r="G117" s="41">
        <f t="shared" si="13"/>
        <v>0</v>
      </c>
      <c r="H117" s="40">
        <f t="shared" si="14"/>
        <v>0</v>
      </c>
      <c r="J117" s="10"/>
    </row>
    <row r="118" spans="2:10" ht="14" x14ac:dyDescent="0.45">
      <c r="B118" s="19" t="s">
        <v>32</v>
      </c>
      <c r="C118" s="59" t="s">
        <v>83</v>
      </c>
      <c r="D118" s="59">
        <v>1</v>
      </c>
      <c r="E118" s="17"/>
      <c r="F118" s="18">
        <v>0</v>
      </c>
      <c r="G118" s="41">
        <f t="shared" si="13"/>
        <v>0</v>
      </c>
      <c r="H118" s="40">
        <f t="shared" si="14"/>
        <v>0</v>
      </c>
      <c r="J118" s="10"/>
    </row>
    <row r="119" spans="2:10" ht="14" x14ac:dyDescent="0.45">
      <c r="B119" s="19" t="s">
        <v>33</v>
      </c>
      <c r="C119" s="59" t="s">
        <v>83</v>
      </c>
      <c r="D119" s="59">
        <v>1</v>
      </c>
      <c r="E119" s="17"/>
      <c r="F119" s="18">
        <v>0</v>
      </c>
      <c r="G119" s="41">
        <f t="shared" si="13"/>
        <v>0</v>
      </c>
      <c r="H119" s="40">
        <f t="shared" si="14"/>
        <v>0</v>
      </c>
      <c r="J119" s="10"/>
    </row>
    <row r="120" spans="2:10" ht="14" x14ac:dyDescent="0.45">
      <c r="B120" s="19" t="s">
        <v>34</v>
      </c>
      <c r="C120" s="59" t="s">
        <v>83</v>
      </c>
      <c r="D120" s="59">
        <v>1</v>
      </c>
      <c r="E120" s="17"/>
      <c r="F120" s="18">
        <v>0</v>
      </c>
      <c r="G120" s="41">
        <f t="shared" si="13"/>
        <v>0</v>
      </c>
      <c r="H120" s="40">
        <f t="shared" si="14"/>
        <v>0</v>
      </c>
      <c r="J120" s="10"/>
    </row>
    <row r="121" spans="2:10" ht="14" x14ac:dyDescent="0.45">
      <c r="B121" s="19" t="s">
        <v>35</v>
      </c>
      <c r="C121" s="59" t="s">
        <v>83</v>
      </c>
      <c r="D121" s="59">
        <v>1</v>
      </c>
      <c r="E121" s="17"/>
      <c r="F121" s="18">
        <v>0</v>
      </c>
      <c r="G121" s="41">
        <f t="shared" si="13"/>
        <v>0</v>
      </c>
      <c r="H121" s="40">
        <f t="shared" si="14"/>
        <v>0</v>
      </c>
      <c r="J121" s="10"/>
    </row>
    <row r="122" spans="2:10" ht="14" x14ac:dyDescent="0.45">
      <c r="B122" s="19" t="s">
        <v>36</v>
      </c>
      <c r="C122" s="59" t="s">
        <v>83</v>
      </c>
      <c r="D122" s="59">
        <v>1</v>
      </c>
      <c r="E122" s="17"/>
      <c r="F122" s="18">
        <v>0</v>
      </c>
      <c r="G122" s="41">
        <f t="shared" si="13"/>
        <v>0</v>
      </c>
      <c r="H122" s="40">
        <f t="shared" si="14"/>
        <v>0</v>
      </c>
      <c r="J122" s="10"/>
    </row>
    <row r="123" spans="2:10" ht="14" x14ac:dyDescent="0.45">
      <c r="B123" s="19" t="s">
        <v>37</v>
      </c>
      <c r="C123" s="59" t="s">
        <v>83</v>
      </c>
      <c r="D123" s="59">
        <v>1</v>
      </c>
      <c r="E123" s="17"/>
      <c r="F123" s="18">
        <v>0</v>
      </c>
      <c r="G123" s="41">
        <f t="shared" si="13"/>
        <v>0</v>
      </c>
      <c r="H123" s="40">
        <f t="shared" si="14"/>
        <v>0</v>
      </c>
      <c r="J123" s="10"/>
    </row>
    <row r="124" spans="2:10" ht="14" x14ac:dyDescent="0.45">
      <c r="B124" s="19" t="s">
        <v>38</v>
      </c>
      <c r="C124" s="59" t="s">
        <v>83</v>
      </c>
      <c r="D124" s="59">
        <v>1</v>
      </c>
      <c r="E124" s="17"/>
      <c r="F124" s="18">
        <v>0</v>
      </c>
      <c r="G124" s="41">
        <f t="shared" si="13"/>
        <v>0</v>
      </c>
      <c r="H124" s="40">
        <f t="shared" si="14"/>
        <v>0</v>
      </c>
      <c r="J124" s="10"/>
    </row>
    <row r="125" spans="2:10" ht="14" x14ac:dyDescent="0.45">
      <c r="B125" s="19" t="s">
        <v>39</v>
      </c>
      <c r="C125" s="59" t="s">
        <v>83</v>
      </c>
      <c r="D125" s="59">
        <v>1</v>
      </c>
      <c r="E125" s="17"/>
      <c r="F125" s="18">
        <v>0</v>
      </c>
      <c r="G125" s="41">
        <f t="shared" si="13"/>
        <v>0</v>
      </c>
      <c r="H125" s="40">
        <f t="shared" si="14"/>
        <v>0</v>
      </c>
      <c r="J125" s="10"/>
    </row>
    <row r="126" spans="2:10" ht="14" x14ac:dyDescent="0.45">
      <c r="B126" s="19" t="s">
        <v>40</v>
      </c>
      <c r="C126" s="59" t="s">
        <v>83</v>
      </c>
      <c r="D126" s="59">
        <v>1</v>
      </c>
      <c r="E126" s="17"/>
      <c r="F126" s="18">
        <v>0</v>
      </c>
      <c r="G126" s="41">
        <f t="shared" si="13"/>
        <v>0</v>
      </c>
      <c r="H126" s="40">
        <f t="shared" si="14"/>
        <v>0</v>
      </c>
      <c r="J126" s="10"/>
    </row>
    <row r="127" spans="2:10" ht="14" x14ac:dyDescent="0.45">
      <c r="B127" s="19" t="s">
        <v>41</v>
      </c>
      <c r="C127" s="59" t="s">
        <v>83</v>
      </c>
      <c r="D127" s="59">
        <v>1</v>
      </c>
      <c r="E127" s="17"/>
      <c r="F127" s="18">
        <v>0</v>
      </c>
      <c r="G127" s="41">
        <f t="shared" si="13"/>
        <v>0</v>
      </c>
      <c r="H127" s="40">
        <f t="shared" si="14"/>
        <v>0</v>
      </c>
      <c r="J127" s="10"/>
    </row>
    <row r="128" spans="2:10" ht="14" x14ac:dyDescent="0.45">
      <c r="B128" s="19" t="s">
        <v>42</v>
      </c>
      <c r="C128" s="59" t="s">
        <v>83</v>
      </c>
      <c r="D128" s="59">
        <v>1</v>
      </c>
      <c r="E128" s="17"/>
      <c r="F128" s="18">
        <v>0</v>
      </c>
      <c r="G128" s="41">
        <f t="shared" si="13"/>
        <v>0</v>
      </c>
      <c r="H128" s="40">
        <f t="shared" si="14"/>
        <v>0</v>
      </c>
      <c r="J128" s="10"/>
    </row>
    <row r="129" spans="2:10" ht="14" x14ac:dyDescent="0.45">
      <c r="B129" s="19" t="s">
        <v>43</v>
      </c>
      <c r="C129" s="59" t="s">
        <v>83</v>
      </c>
      <c r="D129" s="59">
        <v>1</v>
      </c>
      <c r="E129" s="17"/>
      <c r="F129" s="18">
        <v>0</v>
      </c>
      <c r="G129" s="41">
        <f t="shared" si="13"/>
        <v>0</v>
      </c>
      <c r="H129" s="40">
        <f t="shared" si="14"/>
        <v>0</v>
      </c>
      <c r="J129" s="10"/>
    </row>
    <row r="130" spans="2:10" ht="14" x14ac:dyDescent="0.45">
      <c r="B130" s="19" t="s">
        <v>44</v>
      </c>
      <c r="C130" s="59" t="s">
        <v>83</v>
      </c>
      <c r="D130" s="59">
        <v>1</v>
      </c>
      <c r="E130" s="17"/>
      <c r="F130" s="18">
        <v>0</v>
      </c>
      <c r="G130" s="41">
        <f t="shared" si="13"/>
        <v>0</v>
      </c>
      <c r="H130" s="40">
        <f t="shared" si="14"/>
        <v>0</v>
      </c>
      <c r="J130" s="10"/>
    </row>
    <row r="131" spans="2:10" ht="14" x14ac:dyDescent="0.45">
      <c r="B131" s="19" t="s">
        <v>45</v>
      </c>
      <c r="C131" s="59" t="s">
        <v>83</v>
      </c>
      <c r="D131" s="59">
        <v>1</v>
      </c>
      <c r="E131" s="17"/>
      <c r="F131" s="18">
        <v>0</v>
      </c>
      <c r="G131" s="41">
        <f t="shared" si="13"/>
        <v>0</v>
      </c>
      <c r="H131" s="40">
        <f t="shared" si="14"/>
        <v>0</v>
      </c>
      <c r="J131" s="10"/>
    </row>
    <row r="132" spans="2:10" ht="14" x14ac:dyDescent="0.45">
      <c r="B132" s="19" t="s">
        <v>46</v>
      </c>
      <c r="C132" s="59" t="s">
        <v>83</v>
      </c>
      <c r="D132" s="59">
        <v>1</v>
      </c>
      <c r="E132" s="17"/>
      <c r="F132" s="18">
        <v>0</v>
      </c>
      <c r="G132" s="41">
        <f t="shared" si="13"/>
        <v>0</v>
      </c>
      <c r="H132" s="40">
        <f t="shared" si="14"/>
        <v>0</v>
      </c>
      <c r="J132" s="10"/>
    </row>
    <row r="134" spans="2:10" x14ac:dyDescent="0.4">
      <c r="B134" s="52" t="s">
        <v>24</v>
      </c>
      <c r="C134" s="53"/>
      <c r="D134" s="53"/>
      <c r="E134" s="53"/>
      <c r="F134" s="53"/>
      <c r="G134" s="54">
        <f>SUM(G113:G132)</f>
        <v>0</v>
      </c>
      <c r="H134" s="54">
        <f>SUM(H113:H132)</f>
        <v>0</v>
      </c>
    </row>
    <row r="135" spans="2:10" ht="14" x14ac:dyDescent="0.45">
      <c r="J135" s="6"/>
    </row>
    <row r="136" spans="2:10" x14ac:dyDescent="0.4">
      <c r="B136" s="15" t="s">
        <v>95</v>
      </c>
      <c r="C136" s="15"/>
      <c r="D136" s="15"/>
      <c r="E136" s="15"/>
      <c r="F136" s="15"/>
      <c r="G136" s="15"/>
      <c r="H136" s="15"/>
      <c r="J136" s="15" t="s">
        <v>10</v>
      </c>
    </row>
    <row r="137" spans="2:10" x14ac:dyDescent="0.4">
      <c r="C137" s="32" t="s">
        <v>61</v>
      </c>
      <c r="D137" s="32" t="s">
        <v>62</v>
      </c>
      <c r="E137" s="32" t="s">
        <v>92</v>
      </c>
      <c r="F137" s="32" t="s">
        <v>65</v>
      </c>
      <c r="J137" s="1"/>
    </row>
    <row r="138" spans="2:10" ht="14" x14ac:dyDescent="0.45">
      <c r="B138" s="19" t="s">
        <v>27</v>
      </c>
      <c r="C138" s="59" t="s">
        <v>83</v>
      </c>
      <c r="D138" s="59">
        <v>1</v>
      </c>
      <c r="E138" s="17"/>
      <c r="F138" s="18">
        <v>0</v>
      </c>
      <c r="G138" s="41">
        <f t="shared" ref="G138:G157" si="15">F138*D138</f>
        <v>0</v>
      </c>
      <c r="H138" s="40">
        <f t="shared" ref="H138:H157" si="16">G138/$C$8/1000</f>
        <v>0</v>
      </c>
      <c r="J138" s="10"/>
    </row>
    <row r="139" spans="2:10" ht="14" x14ac:dyDescent="0.45">
      <c r="B139" s="19" t="s">
        <v>28</v>
      </c>
      <c r="C139" s="59" t="s">
        <v>83</v>
      </c>
      <c r="D139" s="59">
        <v>1</v>
      </c>
      <c r="E139" s="17"/>
      <c r="F139" s="18">
        <v>0</v>
      </c>
      <c r="G139" s="41">
        <f t="shared" si="15"/>
        <v>0</v>
      </c>
      <c r="H139" s="40">
        <f t="shared" si="16"/>
        <v>0</v>
      </c>
      <c r="J139" s="10"/>
    </row>
    <row r="140" spans="2:10" ht="14" x14ac:dyDescent="0.45">
      <c r="B140" s="19" t="s">
        <v>29</v>
      </c>
      <c r="C140" s="59" t="s">
        <v>83</v>
      </c>
      <c r="D140" s="59">
        <v>1</v>
      </c>
      <c r="E140" s="17"/>
      <c r="F140" s="18">
        <v>0</v>
      </c>
      <c r="G140" s="41">
        <f t="shared" si="15"/>
        <v>0</v>
      </c>
      <c r="H140" s="40">
        <f t="shared" si="16"/>
        <v>0</v>
      </c>
      <c r="J140" s="10"/>
    </row>
    <row r="141" spans="2:10" ht="14" x14ac:dyDescent="0.45">
      <c r="B141" s="19" t="s">
        <v>30</v>
      </c>
      <c r="C141" s="59" t="s">
        <v>83</v>
      </c>
      <c r="D141" s="59">
        <v>1</v>
      </c>
      <c r="E141" s="17"/>
      <c r="F141" s="18">
        <v>0</v>
      </c>
      <c r="G141" s="41">
        <f t="shared" si="15"/>
        <v>0</v>
      </c>
      <c r="H141" s="40">
        <f t="shared" si="16"/>
        <v>0</v>
      </c>
      <c r="J141" s="10"/>
    </row>
    <row r="142" spans="2:10" ht="14" x14ac:dyDescent="0.45">
      <c r="B142" s="19" t="s">
        <v>31</v>
      </c>
      <c r="C142" s="59" t="s">
        <v>83</v>
      </c>
      <c r="D142" s="59">
        <v>1</v>
      </c>
      <c r="E142" s="17"/>
      <c r="F142" s="18">
        <v>0</v>
      </c>
      <c r="G142" s="41">
        <f t="shared" si="15"/>
        <v>0</v>
      </c>
      <c r="H142" s="40">
        <f t="shared" si="16"/>
        <v>0</v>
      </c>
      <c r="J142" s="10"/>
    </row>
    <row r="143" spans="2:10" ht="14" x14ac:dyDescent="0.45">
      <c r="B143" s="19" t="s">
        <v>32</v>
      </c>
      <c r="C143" s="59" t="s">
        <v>83</v>
      </c>
      <c r="D143" s="59">
        <v>1</v>
      </c>
      <c r="E143" s="17"/>
      <c r="F143" s="18">
        <v>0</v>
      </c>
      <c r="G143" s="41">
        <f t="shared" si="15"/>
        <v>0</v>
      </c>
      <c r="H143" s="40">
        <f t="shared" si="16"/>
        <v>0</v>
      </c>
      <c r="J143" s="10"/>
    </row>
    <row r="144" spans="2:10" ht="14" x14ac:dyDescent="0.45">
      <c r="B144" s="19" t="s">
        <v>33</v>
      </c>
      <c r="C144" s="59" t="s">
        <v>83</v>
      </c>
      <c r="D144" s="59">
        <v>1</v>
      </c>
      <c r="E144" s="17"/>
      <c r="F144" s="18">
        <v>0</v>
      </c>
      <c r="G144" s="41">
        <f t="shared" si="15"/>
        <v>0</v>
      </c>
      <c r="H144" s="40">
        <f t="shared" si="16"/>
        <v>0</v>
      </c>
      <c r="J144" s="10"/>
    </row>
    <row r="145" spans="2:10" ht="14" x14ac:dyDescent="0.45">
      <c r="B145" s="19" t="s">
        <v>34</v>
      </c>
      <c r="C145" s="59" t="s">
        <v>83</v>
      </c>
      <c r="D145" s="59">
        <v>1</v>
      </c>
      <c r="E145" s="17"/>
      <c r="F145" s="18">
        <v>0</v>
      </c>
      <c r="G145" s="41">
        <f t="shared" si="15"/>
        <v>0</v>
      </c>
      <c r="H145" s="40">
        <f t="shared" si="16"/>
        <v>0</v>
      </c>
      <c r="J145" s="10"/>
    </row>
    <row r="146" spans="2:10" ht="14" x14ac:dyDescent="0.45">
      <c r="B146" s="19" t="s">
        <v>35</v>
      </c>
      <c r="C146" s="59" t="s">
        <v>83</v>
      </c>
      <c r="D146" s="59">
        <v>1</v>
      </c>
      <c r="E146" s="17"/>
      <c r="F146" s="18">
        <v>0</v>
      </c>
      <c r="G146" s="41">
        <f t="shared" si="15"/>
        <v>0</v>
      </c>
      <c r="H146" s="40">
        <f t="shared" si="16"/>
        <v>0</v>
      </c>
      <c r="J146" s="10"/>
    </row>
    <row r="147" spans="2:10" ht="14" x14ac:dyDescent="0.45">
      <c r="B147" s="19" t="s">
        <v>36</v>
      </c>
      <c r="C147" s="59" t="s">
        <v>83</v>
      </c>
      <c r="D147" s="59">
        <v>1</v>
      </c>
      <c r="E147" s="17"/>
      <c r="F147" s="18">
        <v>0</v>
      </c>
      <c r="G147" s="41">
        <f t="shared" si="15"/>
        <v>0</v>
      </c>
      <c r="H147" s="40">
        <f t="shared" si="16"/>
        <v>0</v>
      </c>
      <c r="J147" s="10"/>
    </row>
    <row r="148" spans="2:10" ht="14" x14ac:dyDescent="0.45">
      <c r="B148" s="19" t="s">
        <v>37</v>
      </c>
      <c r="C148" s="59" t="s">
        <v>83</v>
      </c>
      <c r="D148" s="59">
        <v>1</v>
      </c>
      <c r="E148" s="17"/>
      <c r="F148" s="18">
        <v>0</v>
      </c>
      <c r="G148" s="41">
        <f t="shared" si="15"/>
        <v>0</v>
      </c>
      <c r="H148" s="40">
        <f t="shared" si="16"/>
        <v>0</v>
      </c>
      <c r="J148" s="10"/>
    </row>
    <row r="149" spans="2:10" ht="14" x14ac:dyDescent="0.45">
      <c r="B149" s="19" t="s">
        <v>38</v>
      </c>
      <c r="C149" s="59" t="s">
        <v>83</v>
      </c>
      <c r="D149" s="59">
        <v>1</v>
      </c>
      <c r="E149" s="17"/>
      <c r="F149" s="18">
        <v>0</v>
      </c>
      <c r="G149" s="41">
        <f t="shared" si="15"/>
        <v>0</v>
      </c>
      <c r="H149" s="40">
        <f t="shared" si="16"/>
        <v>0</v>
      </c>
      <c r="J149" s="10"/>
    </row>
    <row r="150" spans="2:10" ht="14" x14ac:dyDescent="0.45">
      <c r="B150" s="19" t="s">
        <v>39</v>
      </c>
      <c r="C150" s="59" t="s">
        <v>83</v>
      </c>
      <c r="D150" s="59">
        <v>1</v>
      </c>
      <c r="E150" s="17"/>
      <c r="F150" s="18">
        <v>0</v>
      </c>
      <c r="G150" s="41">
        <f t="shared" si="15"/>
        <v>0</v>
      </c>
      <c r="H150" s="40">
        <f t="shared" si="16"/>
        <v>0</v>
      </c>
      <c r="J150" s="10"/>
    </row>
    <row r="151" spans="2:10" ht="14" x14ac:dyDescent="0.45">
      <c r="B151" s="19" t="s">
        <v>40</v>
      </c>
      <c r="C151" s="59" t="s">
        <v>83</v>
      </c>
      <c r="D151" s="59">
        <v>1</v>
      </c>
      <c r="E151" s="17"/>
      <c r="F151" s="18">
        <v>0</v>
      </c>
      <c r="G151" s="41">
        <f t="shared" si="15"/>
        <v>0</v>
      </c>
      <c r="H151" s="40">
        <f t="shared" si="16"/>
        <v>0</v>
      </c>
      <c r="J151" s="10"/>
    </row>
    <row r="152" spans="2:10" ht="14" x14ac:dyDescent="0.45">
      <c r="B152" s="19" t="s">
        <v>41</v>
      </c>
      <c r="C152" s="59" t="s">
        <v>83</v>
      </c>
      <c r="D152" s="59">
        <v>1</v>
      </c>
      <c r="E152" s="17"/>
      <c r="F152" s="18">
        <v>0</v>
      </c>
      <c r="G152" s="41">
        <f t="shared" si="15"/>
        <v>0</v>
      </c>
      <c r="H152" s="40">
        <f t="shared" si="16"/>
        <v>0</v>
      </c>
      <c r="J152" s="10"/>
    </row>
    <row r="153" spans="2:10" ht="14" x14ac:dyDescent="0.45">
      <c r="B153" s="19" t="s">
        <v>42</v>
      </c>
      <c r="C153" s="59" t="s">
        <v>83</v>
      </c>
      <c r="D153" s="59">
        <v>1</v>
      </c>
      <c r="E153" s="17"/>
      <c r="F153" s="18">
        <v>0</v>
      </c>
      <c r="G153" s="41">
        <f t="shared" si="15"/>
        <v>0</v>
      </c>
      <c r="H153" s="40">
        <f t="shared" si="16"/>
        <v>0</v>
      </c>
      <c r="J153" s="10"/>
    </row>
    <row r="154" spans="2:10" ht="14" x14ac:dyDescent="0.45">
      <c r="B154" s="19" t="s">
        <v>43</v>
      </c>
      <c r="C154" s="59" t="s">
        <v>83</v>
      </c>
      <c r="D154" s="59">
        <v>1</v>
      </c>
      <c r="E154" s="17"/>
      <c r="F154" s="18">
        <v>0</v>
      </c>
      <c r="G154" s="41">
        <f t="shared" si="15"/>
        <v>0</v>
      </c>
      <c r="H154" s="40">
        <f t="shared" si="16"/>
        <v>0</v>
      </c>
      <c r="J154" s="10"/>
    </row>
    <row r="155" spans="2:10" ht="14" x14ac:dyDescent="0.45">
      <c r="B155" s="19" t="s">
        <v>44</v>
      </c>
      <c r="C155" s="59" t="s">
        <v>83</v>
      </c>
      <c r="D155" s="59">
        <v>1</v>
      </c>
      <c r="E155" s="17"/>
      <c r="F155" s="18">
        <v>0</v>
      </c>
      <c r="G155" s="41">
        <f t="shared" si="15"/>
        <v>0</v>
      </c>
      <c r="H155" s="40">
        <f t="shared" si="16"/>
        <v>0</v>
      </c>
      <c r="J155" s="10"/>
    </row>
    <row r="156" spans="2:10" ht="14" x14ac:dyDescent="0.45">
      <c r="B156" s="19" t="s">
        <v>45</v>
      </c>
      <c r="C156" s="59" t="s">
        <v>83</v>
      </c>
      <c r="D156" s="59">
        <v>1</v>
      </c>
      <c r="E156" s="17"/>
      <c r="F156" s="18">
        <v>0</v>
      </c>
      <c r="G156" s="41">
        <f t="shared" si="15"/>
        <v>0</v>
      </c>
      <c r="H156" s="40">
        <f t="shared" si="16"/>
        <v>0</v>
      </c>
      <c r="J156" s="10"/>
    </row>
    <row r="157" spans="2:10" ht="14" x14ac:dyDescent="0.45">
      <c r="B157" s="19" t="s">
        <v>46</v>
      </c>
      <c r="C157" s="59" t="s">
        <v>83</v>
      </c>
      <c r="D157" s="59">
        <v>1</v>
      </c>
      <c r="E157" s="17"/>
      <c r="F157" s="18">
        <v>0</v>
      </c>
      <c r="G157" s="41">
        <f t="shared" si="15"/>
        <v>0</v>
      </c>
      <c r="H157" s="40">
        <f t="shared" si="16"/>
        <v>0</v>
      </c>
      <c r="J157" s="10"/>
    </row>
    <row r="159" spans="2:10" x14ac:dyDescent="0.4">
      <c r="B159" s="52" t="s">
        <v>24</v>
      </c>
      <c r="C159" s="53"/>
      <c r="D159" s="53"/>
      <c r="E159" s="53"/>
      <c r="F159" s="53"/>
      <c r="G159" s="54">
        <f>SUM(G138:G157)</f>
        <v>0</v>
      </c>
      <c r="H159" s="54">
        <f>SUM(H138:H157)</f>
        <v>0</v>
      </c>
    </row>
    <row r="161" spans="2:10" x14ac:dyDescent="0.4">
      <c r="B161" s="15" t="s">
        <v>49</v>
      </c>
      <c r="C161" s="15"/>
      <c r="D161" s="15"/>
      <c r="E161" s="15"/>
      <c r="F161" s="15"/>
      <c r="G161" s="15"/>
      <c r="H161" s="15"/>
      <c r="J161" s="15" t="s">
        <v>60</v>
      </c>
    </row>
    <row r="162" spans="2:10" x14ac:dyDescent="0.4">
      <c r="B162" s="61" t="s">
        <v>94</v>
      </c>
      <c r="C162" s="32" t="s">
        <v>61</v>
      </c>
      <c r="D162" s="32" t="s">
        <v>62</v>
      </c>
      <c r="E162" s="60" t="s">
        <v>93</v>
      </c>
      <c r="F162" s="32" t="s">
        <v>65</v>
      </c>
      <c r="J162" s="1"/>
    </row>
    <row r="163" spans="2:10" ht="14" x14ac:dyDescent="0.45">
      <c r="B163" s="19" t="s">
        <v>27</v>
      </c>
      <c r="C163" s="59" t="s">
        <v>83</v>
      </c>
      <c r="D163" s="59">
        <v>1</v>
      </c>
      <c r="E163" s="62">
        <f t="shared" ref="E163:E182" si="17">INDEX(project_key,MATCH(B163,project_par,0),MATCH($B$2,project_names,0))</f>
        <v>187.8</v>
      </c>
      <c r="F163" s="18">
        <v>0</v>
      </c>
      <c r="G163" s="41">
        <f t="shared" ref="G163:G182" si="18">F163*D163</f>
        <v>0</v>
      </c>
      <c r="H163" s="40">
        <f t="shared" ref="H163:H182" si="19">G163/$C$8/1000</f>
        <v>0</v>
      </c>
      <c r="J163" s="10"/>
    </row>
    <row r="164" spans="2:10" ht="14" x14ac:dyDescent="0.45">
      <c r="B164" s="19" t="s">
        <v>28</v>
      </c>
      <c r="C164" s="59" t="s">
        <v>83</v>
      </c>
      <c r="D164" s="59">
        <v>1</v>
      </c>
      <c r="E164" s="62">
        <f t="shared" si="17"/>
        <v>182.4</v>
      </c>
      <c r="F164" s="18">
        <v>0</v>
      </c>
      <c r="G164" s="41">
        <f t="shared" si="18"/>
        <v>0</v>
      </c>
      <c r="H164" s="40">
        <f t="shared" si="19"/>
        <v>0</v>
      </c>
      <c r="J164" s="10"/>
    </row>
    <row r="165" spans="2:10" ht="14" x14ac:dyDescent="0.45">
      <c r="B165" s="19" t="s">
        <v>29</v>
      </c>
      <c r="C165" s="59" t="s">
        <v>83</v>
      </c>
      <c r="D165" s="59">
        <v>1</v>
      </c>
      <c r="E165" s="62">
        <f t="shared" si="17"/>
        <v>178.1</v>
      </c>
      <c r="F165" s="18">
        <v>0</v>
      </c>
      <c r="G165" s="41">
        <f t="shared" si="18"/>
        <v>0</v>
      </c>
      <c r="H165" s="40">
        <f t="shared" si="19"/>
        <v>0</v>
      </c>
      <c r="J165" s="10"/>
    </row>
    <row r="166" spans="2:10" ht="14" x14ac:dyDescent="0.45">
      <c r="B166" s="19" t="s">
        <v>30</v>
      </c>
      <c r="C166" s="59" t="s">
        <v>83</v>
      </c>
      <c r="D166" s="59">
        <v>1</v>
      </c>
      <c r="E166" s="62">
        <f t="shared" si="17"/>
        <v>174.4</v>
      </c>
      <c r="F166" s="18">
        <v>0</v>
      </c>
      <c r="G166" s="41">
        <f t="shared" si="18"/>
        <v>0</v>
      </c>
      <c r="H166" s="40">
        <f t="shared" si="19"/>
        <v>0</v>
      </c>
      <c r="J166" s="10"/>
    </row>
    <row r="167" spans="2:10" ht="14" x14ac:dyDescent="0.45">
      <c r="B167" s="19" t="s">
        <v>31</v>
      </c>
      <c r="C167" s="59" t="s">
        <v>83</v>
      </c>
      <c r="D167" s="59">
        <v>1</v>
      </c>
      <c r="E167" s="62">
        <f t="shared" si="17"/>
        <v>171.2</v>
      </c>
      <c r="F167" s="18">
        <v>0</v>
      </c>
      <c r="G167" s="41">
        <f t="shared" si="18"/>
        <v>0</v>
      </c>
      <c r="H167" s="40">
        <f t="shared" si="19"/>
        <v>0</v>
      </c>
      <c r="J167" s="10"/>
    </row>
    <row r="168" spans="2:10" ht="14" x14ac:dyDescent="0.45">
      <c r="B168" s="19" t="s">
        <v>32</v>
      </c>
      <c r="C168" s="59" t="s">
        <v>83</v>
      </c>
      <c r="D168" s="59">
        <v>1</v>
      </c>
      <c r="E168" s="62">
        <f t="shared" si="17"/>
        <v>168.2</v>
      </c>
      <c r="F168" s="18">
        <v>0</v>
      </c>
      <c r="G168" s="41">
        <f t="shared" si="18"/>
        <v>0</v>
      </c>
      <c r="H168" s="40">
        <f t="shared" si="19"/>
        <v>0</v>
      </c>
      <c r="J168" s="10"/>
    </row>
    <row r="169" spans="2:10" ht="14" x14ac:dyDescent="0.45">
      <c r="B169" s="19" t="s">
        <v>33</v>
      </c>
      <c r="C169" s="59" t="s">
        <v>83</v>
      </c>
      <c r="D169" s="59">
        <v>1</v>
      </c>
      <c r="E169" s="62">
        <f t="shared" si="17"/>
        <v>165.4</v>
      </c>
      <c r="F169" s="18">
        <v>0</v>
      </c>
      <c r="G169" s="41">
        <f t="shared" si="18"/>
        <v>0</v>
      </c>
      <c r="H169" s="40">
        <f t="shared" si="19"/>
        <v>0</v>
      </c>
      <c r="J169" s="10"/>
    </row>
    <row r="170" spans="2:10" ht="14" x14ac:dyDescent="0.45">
      <c r="B170" s="19" t="s">
        <v>34</v>
      </c>
      <c r="C170" s="59" t="s">
        <v>83</v>
      </c>
      <c r="D170" s="59">
        <v>1</v>
      </c>
      <c r="E170" s="62">
        <f t="shared" si="17"/>
        <v>162.80000000000001</v>
      </c>
      <c r="F170" s="18">
        <v>0</v>
      </c>
      <c r="G170" s="41">
        <f t="shared" si="18"/>
        <v>0</v>
      </c>
      <c r="H170" s="40">
        <f t="shared" si="19"/>
        <v>0</v>
      </c>
      <c r="J170" s="10"/>
    </row>
    <row r="171" spans="2:10" ht="14" x14ac:dyDescent="0.45">
      <c r="B171" s="19" t="s">
        <v>35</v>
      </c>
      <c r="C171" s="59" t="s">
        <v>83</v>
      </c>
      <c r="D171" s="59">
        <v>1</v>
      </c>
      <c r="E171" s="62">
        <f t="shared" si="17"/>
        <v>160.4</v>
      </c>
      <c r="F171" s="18">
        <v>0</v>
      </c>
      <c r="G171" s="41">
        <f t="shared" si="18"/>
        <v>0</v>
      </c>
      <c r="H171" s="40">
        <f t="shared" si="19"/>
        <v>0</v>
      </c>
      <c r="J171" s="10"/>
    </row>
    <row r="172" spans="2:10" ht="14" x14ac:dyDescent="0.45">
      <c r="B172" s="19" t="s">
        <v>36</v>
      </c>
      <c r="C172" s="59" t="s">
        <v>83</v>
      </c>
      <c r="D172" s="59">
        <v>1</v>
      </c>
      <c r="E172" s="62">
        <f t="shared" si="17"/>
        <v>158.1</v>
      </c>
      <c r="F172" s="18">
        <v>0</v>
      </c>
      <c r="G172" s="41">
        <f t="shared" si="18"/>
        <v>0</v>
      </c>
      <c r="H172" s="40">
        <f t="shared" si="19"/>
        <v>0</v>
      </c>
      <c r="J172" s="10"/>
    </row>
    <row r="173" spans="2:10" ht="14" x14ac:dyDescent="0.45">
      <c r="B173" s="19" t="s">
        <v>37</v>
      </c>
      <c r="C173" s="59" t="s">
        <v>83</v>
      </c>
      <c r="D173" s="59">
        <v>1</v>
      </c>
      <c r="E173" s="62">
        <f t="shared" si="17"/>
        <v>155.80000000000001</v>
      </c>
      <c r="F173" s="18">
        <v>0</v>
      </c>
      <c r="G173" s="41">
        <f t="shared" si="18"/>
        <v>0</v>
      </c>
      <c r="H173" s="40">
        <f t="shared" si="19"/>
        <v>0</v>
      </c>
      <c r="J173" s="10"/>
    </row>
    <row r="174" spans="2:10" ht="14" x14ac:dyDescent="0.45">
      <c r="B174" s="19" t="s">
        <v>38</v>
      </c>
      <c r="C174" s="59" t="s">
        <v>83</v>
      </c>
      <c r="D174" s="59">
        <v>1</v>
      </c>
      <c r="E174" s="62">
        <f t="shared" si="17"/>
        <v>153.69999999999999</v>
      </c>
      <c r="F174" s="18">
        <v>0</v>
      </c>
      <c r="G174" s="41">
        <f t="shared" si="18"/>
        <v>0</v>
      </c>
      <c r="H174" s="40">
        <f t="shared" si="19"/>
        <v>0</v>
      </c>
      <c r="J174" s="10"/>
    </row>
    <row r="175" spans="2:10" ht="14" x14ac:dyDescent="0.45">
      <c r="B175" s="19" t="s">
        <v>39</v>
      </c>
      <c r="C175" s="59" t="s">
        <v>83</v>
      </c>
      <c r="D175" s="59">
        <v>1</v>
      </c>
      <c r="E175" s="62">
        <f t="shared" si="17"/>
        <v>151.6</v>
      </c>
      <c r="F175" s="18">
        <v>0</v>
      </c>
      <c r="G175" s="41">
        <f t="shared" si="18"/>
        <v>0</v>
      </c>
      <c r="H175" s="40">
        <f t="shared" si="19"/>
        <v>0</v>
      </c>
      <c r="J175" s="10"/>
    </row>
    <row r="176" spans="2:10" ht="14" x14ac:dyDescent="0.45">
      <c r="B176" s="19" t="s">
        <v>40</v>
      </c>
      <c r="C176" s="59" t="s">
        <v>83</v>
      </c>
      <c r="D176" s="59">
        <v>1</v>
      </c>
      <c r="E176" s="62">
        <f t="shared" si="17"/>
        <v>149.6</v>
      </c>
      <c r="F176" s="18">
        <v>0</v>
      </c>
      <c r="G176" s="41">
        <f t="shared" si="18"/>
        <v>0</v>
      </c>
      <c r="H176" s="40">
        <f t="shared" si="19"/>
        <v>0</v>
      </c>
      <c r="J176" s="10"/>
    </row>
    <row r="177" spans="2:10" ht="14" x14ac:dyDescent="0.45">
      <c r="B177" s="19" t="s">
        <v>41</v>
      </c>
      <c r="C177" s="59" t="s">
        <v>83</v>
      </c>
      <c r="D177" s="59">
        <v>1</v>
      </c>
      <c r="E177" s="62">
        <f t="shared" si="17"/>
        <v>147.69999999999999</v>
      </c>
      <c r="F177" s="18">
        <v>0</v>
      </c>
      <c r="G177" s="41">
        <f t="shared" si="18"/>
        <v>0</v>
      </c>
      <c r="H177" s="40">
        <f t="shared" si="19"/>
        <v>0</v>
      </c>
      <c r="J177" s="10"/>
    </row>
    <row r="178" spans="2:10" ht="14" x14ac:dyDescent="0.45">
      <c r="B178" s="19" t="s">
        <v>42</v>
      </c>
      <c r="C178" s="59" t="s">
        <v>83</v>
      </c>
      <c r="D178" s="59">
        <v>1</v>
      </c>
      <c r="E178" s="62">
        <f t="shared" si="17"/>
        <v>145.80000000000001</v>
      </c>
      <c r="F178" s="18">
        <v>0</v>
      </c>
      <c r="G178" s="41">
        <f t="shared" si="18"/>
        <v>0</v>
      </c>
      <c r="H178" s="40">
        <f t="shared" si="19"/>
        <v>0</v>
      </c>
      <c r="J178" s="10"/>
    </row>
    <row r="179" spans="2:10" ht="14" x14ac:dyDescent="0.45">
      <c r="B179" s="19" t="s">
        <v>43</v>
      </c>
      <c r="C179" s="59" t="s">
        <v>83</v>
      </c>
      <c r="D179" s="59">
        <v>1</v>
      </c>
      <c r="E179" s="62">
        <f t="shared" si="17"/>
        <v>144</v>
      </c>
      <c r="F179" s="18">
        <v>0</v>
      </c>
      <c r="G179" s="41">
        <f t="shared" si="18"/>
        <v>0</v>
      </c>
      <c r="H179" s="40">
        <f t="shared" si="19"/>
        <v>0</v>
      </c>
      <c r="J179" s="10"/>
    </row>
    <row r="180" spans="2:10" ht="14" x14ac:dyDescent="0.45">
      <c r="B180" s="19" t="s">
        <v>44</v>
      </c>
      <c r="C180" s="59" t="s">
        <v>83</v>
      </c>
      <c r="D180" s="59">
        <v>1</v>
      </c>
      <c r="E180" s="62">
        <f t="shared" si="17"/>
        <v>142.19999999999999</v>
      </c>
      <c r="F180" s="18">
        <v>0</v>
      </c>
      <c r="G180" s="41">
        <f t="shared" si="18"/>
        <v>0</v>
      </c>
      <c r="H180" s="40">
        <f t="shared" si="19"/>
        <v>0</v>
      </c>
      <c r="J180" s="10"/>
    </row>
    <row r="181" spans="2:10" ht="14" x14ac:dyDescent="0.45">
      <c r="B181" s="19" t="s">
        <v>45</v>
      </c>
      <c r="C181" s="59" t="s">
        <v>83</v>
      </c>
      <c r="D181" s="59">
        <v>1</v>
      </c>
      <c r="E181" s="62">
        <f t="shared" si="17"/>
        <v>140.5</v>
      </c>
      <c r="F181" s="18">
        <v>0</v>
      </c>
      <c r="G181" s="41">
        <f t="shared" si="18"/>
        <v>0</v>
      </c>
      <c r="H181" s="40">
        <f t="shared" si="19"/>
        <v>0</v>
      </c>
      <c r="J181" s="10"/>
    </row>
    <row r="182" spans="2:10" ht="14" x14ac:dyDescent="0.45">
      <c r="B182" s="19" t="s">
        <v>46</v>
      </c>
      <c r="C182" s="59" t="s">
        <v>83</v>
      </c>
      <c r="D182" s="59">
        <v>1</v>
      </c>
      <c r="E182" s="62">
        <f t="shared" si="17"/>
        <v>138.80000000000001</v>
      </c>
      <c r="F182" s="18">
        <v>0</v>
      </c>
      <c r="G182" s="41">
        <f t="shared" si="18"/>
        <v>0</v>
      </c>
      <c r="H182" s="40">
        <f t="shared" si="19"/>
        <v>0</v>
      </c>
      <c r="J182" s="10"/>
    </row>
    <row r="184" spans="2:10" x14ac:dyDescent="0.4">
      <c r="B184" s="52" t="s">
        <v>24</v>
      </c>
      <c r="C184" s="53"/>
      <c r="D184" s="53"/>
      <c r="E184" s="53"/>
      <c r="F184" s="53"/>
      <c r="G184" s="54">
        <f>SUM(G163:G182)</f>
        <v>0</v>
      </c>
      <c r="H184" s="54">
        <f>SUM(H163:H182)</f>
        <v>0</v>
      </c>
    </row>
    <row r="186" spans="2:10" x14ac:dyDescent="0.4">
      <c r="B186" s="15" t="s">
        <v>51</v>
      </c>
      <c r="C186" s="15"/>
      <c r="D186" s="15"/>
      <c r="E186" s="15"/>
      <c r="F186" s="15"/>
      <c r="G186" s="15"/>
      <c r="H186" s="15"/>
      <c r="J186" s="15" t="s">
        <v>52</v>
      </c>
    </row>
    <row r="187" spans="2:10" x14ac:dyDescent="0.4">
      <c r="C187" s="32" t="s">
        <v>61</v>
      </c>
      <c r="D187" s="32" t="s">
        <v>62</v>
      </c>
      <c r="E187" s="60" t="s">
        <v>93</v>
      </c>
      <c r="F187" s="32" t="s">
        <v>65</v>
      </c>
      <c r="J187" s="1"/>
    </row>
    <row r="188" spans="2:10" ht="14" x14ac:dyDescent="0.45">
      <c r="B188" s="19" t="s">
        <v>27</v>
      </c>
      <c r="C188" s="59" t="s">
        <v>83</v>
      </c>
      <c r="D188" s="59">
        <v>1</v>
      </c>
      <c r="E188" s="56">
        <v>0.98</v>
      </c>
      <c r="F188" s="18">
        <v>0</v>
      </c>
      <c r="G188" s="41">
        <f t="shared" ref="G188:G207" si="20">F188*D188</f>
        <v>0</v>
      </c>
      <c r="H188" s="40">
        <f t="shared" ref="H188:H207" si="21">G188/$C$8/1000</f>
        <v>0</v>
      </c>
      <c r="J188" s="10"/>
    </row>
    <row r="189" spans="2:10" ht="14" x14ac:dyDescent="0.45">
      <c r="B189" s="19" t="s">
        <v>28</v>
      </c>
      <c r="C189" s="59" t="s">
        <v>83</v>
      </c>
      <c r="D189" s="59">
        <v>1</v>
      </c>
      <c r="E189" s="56">
        <v>0.98</v>
      </c>
      <c r="F189" s="18">
        <v>0</v>
      </c>
      <c r="G189" s="41">
        <f t="shared" si="20"/>
        <v>0</v>
      </c>
      <c r="H189" s="40">
        <f t="shared" si="21"/>
        <v>0</v>
      </c>
      <c r="J189" s="10"/>
    </row>
    <row r="190" spans="2:10" ht="14" x14ac:dyDescent="0.45">
      <c r="B190" s="19" t="s">
        <v>29</v>
      </c>
      <c r="C190" s="59" t="s">
        <v>83</v>
      </c>
      <c r="D190" s="59">
        <v>1</v>
      </c>
      <c r="E190" s="56">
        <v>0.98</v>
      </c>
      <c r="F190" s="18">
        <v>0</v>
      </c>
      <c r="G190" s="41">
        <f t="shared" si="20"/>
        <v>0</v>
      </c>
      <c r="H190" s="40">
        <f t="shared" si="21"/>
        <v>0</v>
      </c>
      <c r="J190" s="10"/>
    </row>
    <row r="191" spans="2:10" ht="14" x14ac:dyDescent="0.45">
      <c r="B191" s="19" t="s">
        <v>30</v>
      </c>
      <c r="C191" s="59" t="s">
        <v>83</v>
      </c>
      <c r="D191" s="59">
        <v>1</v>
      </c>
      <c r="E191" s="56">
        <v>0.98</v>
      </c>
      <c r="F191" s="18">
        <v>0</v>
      </c>
      <c r="G191" s="41">
        <f t="shared" si="20"/>
        <v>0</v>
      </c>
      <c r="H191" s="40">
        <f t="shared" si="21"/>
        <v>0</v>
      </c>
      <c r="J191" s="10"/>
    </row>
    <row r="192" spans="2:10" ht="14" x14ac:dyDescent="0.45">
      <c r="B192" s="19" t="s">
        <v>31</v>
      </c>
      <c r="C192" s="59" t="s">
        <v>83</v>
      </c>
      <c r="D192" s="59">
        <v>1</v>
      </c>
      <c r="E192" s="56">
        <v>0.98</v>
      </c>
      <c r="F192" s="18">
        <v>0</v>
      </c>
      <c r="G192" s="41">
        <f t="shared" si="20"/>
        <v>0</v>
      </c>
      <c r="H192" s="40">
        <f t="shared" si="21"/>
        <v>0</v>
      </c>
      <c r="J192" s="10"/>
    </row>
    <row r="193" spans="2:10" ht="14" x14ac:dyDescent="0.45">
      <c r="B193" s="19" t="s">
        <v>32</v>
      </c>
      <c r="C193" s="59" t="s">
        <v>83</v>
      </c>
      <c r="D193" s="59">
        <v>1</v>
      </c>
      <c r="E193" s="56">
        <v>0.98</v>
      </c>
      <c r="F193" s="18">
        <v>0</v>
      </c>
      <c r="G193" s="41">
        <f t="shared" si="20"/>
        <v>0</v>
      </c>
      <c r="H193" s="40">
        <f t="shared" si="21"/>
        <v>0</v>
      </c>
      <c r="J193" s="10"/>
    </row>
    <row r="194" spans="2:10" ht="14" x14ac:dyDescent="0.45">
      <c r="B194" s="19" t="s">
        <v>33</v>
      </c>
      <c r="C194" s="59" t="s">
        <v>83</v>
      </c>
      <c r="D194" s="59">
        <v>1</v>
      </c>
      <c r="E194" s="56">
        <v>0.98</v>
      </c>
      <c r="F194" s="18">
        <v>0</v>
      </c>
      <c r="G194" s="41">
        <f t="shared" si="20"/>
        <v>0</v>
      </c>
      <c r="H194" s="40">
        <f t="shared" si="21"/>
        <v>0</v>
      </c>
      <c r="J194" s="10"/>
    </row>
    <row r="195" spans="2:10" ht="14" x14ac:dyDescent="0.45">
      <c r="B195" s="19" t="s">
        <v>34</v>
      </c>
      <c r="C195" s="59" t="s">
        <v>83</v>
      </c>
      <c r="D195" s="59">
        <v>1</v>
      </c>
      <c r="E195" s="56">
        <v>0.98</v>
      </c>
      <c r="F195" s="18">
        <v>0</v>
      </c>
      <c r="G195" s="41">
        <f t="shared" si="20"/>
        <v>0</v>
      </c>
      <c r="H195" s="40">
        <f t="shared" si="21"/>
        <v>0</v>
      </c>
      <c r="J195" s="10"/>
    </row>
    <row r="196" spans="2:10" ht="14" x14ac:dyDescent="0.45">
      <c r="B196" s="19" t="s">
        <v>35</v>
      </c>
      <c r="C196" s="59" t="s">
        <v>83</v>
      </c>
      <c r="D196" s="59">
        <v>1</v>
      </c>
      <c r="E196" s="56">
        <v>0.98</v>
      </c>
      <c r="F196" s="18">
        <v>0</v>
      </c>
      <c r="G196" s="41">
        <f t="shared" si="20"/>
        <v>0</v>
      </c>
      <c r="H196" s="40">
        <f t="shared" si="21"/>
        <v>0</v>
      </c>
      <c r="J196" s="10"/>
    </row>
    <row r="197" spans="2:10" ht="14" x14ac:dyDescent="0.45">
      <c r="B197" s="19" t="s">
        <v>36</v>
      </c>
      <c r="C197" s="59" t="s">
        <v>83</v>
      </c>
      <c r="D197" s="59">
        <v>1</v>
      </c>
      <c r="E197" s="56">
        <v>0.98</v>
      </c>
      <c r="F197" s="18">
        <v>0</v>
      </c>
      <c r="G197" s="41">
        <f t="shared" si="20"/>
        <v>0</v>
      </c>
      <c r="H197" s="40">
        <f t="shared" si="21"/>
        <v>0</v>
      </c>
      <c r="J197" s="10"/>
    </row>
    <row r="198" spans="2:10" ht="14" x14ac:dyDescent="0.45">
      <c r="B198" s="19" t="s">
        <v>37</v>
      </c>
      <c r="C198" s="59" t="s">
        <v>83</v>
      </c>
      <c r="D198" s="59">
        <v>1</v>
      </c>
      <c r="E198" s="56">
        <v>0.98</v>
      </c>
      <c r="F198" s="18">
        <v>0</v>
      </c>
      <c r="G198" s="41">
        <f t="shared" si="20"/>
        <v>0</v>
      </c>
      <c r="H198" s="40">
        <f t="shared" si="21"/>
        <v>0</v>
      </c>
      <c r="J198" s="10"/>
    </row>
    <row r="199" spans="2:10" ht="14" x14ac:dyDescent="0.45">
      <c r="B199" s="19" t="s">
        <v>38</v>
      </c>
      <c r="C199" s="59" t="s">
        <v>83</v>
      </c>
      <c r="D199" s="59">
        <v>1</v>
      </c>
      <c r="E199" s="56">
        <v>0.98</v>
      </c>
      <c r="F199" s="18">
        <v>0</v>
      </c>
      <c r="G199" s="41">
        <f t="shared" si="20"/>
        <v>0</v>
      </c>
      <c r="H199" s="40">
        <f t="shared" si="21"/>
        <v>0</v>
      </c>
      <c r="J199" s="10"/>
    </row>
    <row r="200" spans="2:10" ht="14" x14ac:dyDescent="0.45">
      <c r="B200" s="19" t="s">
        <v>39</v>
      </c>
      <c r="C200" s="59" t="s">
        <v>83</v>
      </c>
      <c r="D200" s="59">
        <v>1</v>
      </c>
      <c r="E200" s="56">
        <v>0.98</v>
      </c>
      <c r="F200" s="18">
        <v>0</v>
      </c>
      <c r="G200" s="41">
        <f t="shared" si="20"/>
        <v>0</v>
      </c>
      <c r="H200" s="40">
        <f t="shared" si="21"/>
        <v>0</v>
      </c>
      <c r="J200" s="10"/>
    </row>
    <row r="201" spans="2:10" ht="14" x14ac:dyDescent="0.45">
      <c r="B201" s="19" t="s">
        <v>40</v>
      </c>
      <c r="C201" s="59" t="s">
        <v>83</v>
      </c>
      <c r="D201" s="59">
        <v>1</v>
      </c>
      <c r="E201" s="56">
        <v>0.98</v>
      </c>
      <c r="F201" s="18">
        <v>0</v>
      </c>
      <c r="G201" s="41">
        <f t="shared" si="20"/>
        <v>0</v>
      </c>
      <c r="H201" s="40">
        <f t="shared" si="21"/>
        <v>0</v>
      </c>
      <c r="J201" s="10"/>
    </row>
    <row r="202" spans="2:10" ht="14" x14ac:dyDescent="0.45">
      <c r="B202" s="19" t="s">
        <v>41</v>
      </c>
      <c r="C202" s="59" t="s">
        <v>83</v>
      </c>
      <c r="D202" s="59">
        <v>1</v>
      </c>
      <c r="E202" s="56">
        <v>0.98</v>
      </c>
      <c r="F202" s="18">
        <v>0</v>
      </c>
      <c r="G202" s="41">
        <f t="shared" si="20"/>
        <v>0</v>
      </c>
      <c r="H202" s="40">
        <f t="shared" si="21"/>
        <v>0</v>
      </c>
      <c r="J202" s="10"/>
    </row>
    <row r="203" spans="2:10" ht="14" x14ac:dyDescent="0.45">
      <c r="B203" s="19" t="s">
        <v>42</v>
      </c>
      <c r="C203" s="59" t="s">
        <v>83</v>
      </c>
      <c r="D203" s="59">
        <v>1</v>
      </c>
      <c r="E203" s="56">
        <v>0.98</v>
      </c>
      <c r="F203" s="18">
        <v>0</v>
      </c>
      <c r="G203" s="41">
        <f t="shared" si="20"/>
        <v>0</v>
      </c>
      <c r="H203" s="40">
        <f t="shared" si="21"/>
        <v>0</v>
      </c>
      <c r="J203" s="10"/>
    </row>
    <row r="204" spans="2:10" ht="14" x14ac:dyDescent="0.45">
      <c r="B204" s="19" t="s">
        <v>43</v>
      </c>
      <c r="C204" s="59" t="s">
        <v>83</v>
      </c>
      <c r="D204" s="59">
        <v>1</v>
      </c>
      <c r="E204" s="56">
        <v>0.98</v>
      </c>
      <c r="F204" s="18">
        <v>0</v>
      </c>
      <c r="G204" s="41">
        <f t="shared" si="20"/>
        <v>0</v>
      </c>
      <c r="H204" s="40">
        <f t="shared" si="21"/>
        <v>0</v>
      </c>
      <c r="J204" s="10"/>
    </row>
    <row r="205" spans="2:10" ht="14" x14ac:dyDescent="0.45">
      <c r="B205" s="19" t="s">
        <v>44</v>
      </c>
      <c r="C205" s="59" t="s">
        <v>83</v>
      </c>
      <c r="D205" s="59">
        <v>1</v>
      </c>
      <c r="E205" s="56">
        <v>0.98</v>
      </c>
      <c r="F205" s="18">
        <v>0</v>
      </c>
      <c r="G205" s="41">
        <f t="shared" si="20"/>
        <v>0</v>
      </c>
      <c r="H205" s="40">
        <f t="shared" si="21"/>
        <v>0</v>
      </c>
      <c r="J205" s="10"/>
    </row>
    <row r="206" spans="2:10" ht="14" x14ac:dyDescent="0.45">
      <c r="B206" s="19" t="s">
        <v>45</v>
      </c>
      <c r="C206" s="59" t="s">
        <v>83</v>
      </c>
      <c r="D206" s="59">
        <v>1</v>
      </c>
      <c r="E206" s="56">
        <v>0.98</v>
      </c>
      <c r="F206" s="18">
        <v>0</v>
      </c>
      <c r="G206" s="41">
        <f t="shared" si="20"/>
        <v>0</v>
      </c>
      <c r="H206" s="40">
        <f t="shared" si="21"/>
        <v>0</v>
      </c>
      <c r="J206" s="10"/>
    </row>
    <row r="207" spans="2:10" ht="14" x14ac:dyDescent="0.45">
      <c r="B207" s="19" t="s">
        <v>46</v>
      </c>
      <c r="C207" s="59" t="s">
        <v>83</v>
      </c>
      <c r="D207" s="59">
        <v>1</v>
      </c>
      <c r="E207" s="56">
        <v>0.98</v>
      </c>
      <c r="F207" s="18">
        <v>0</v>
      </c>
      <c r="G207" s="41">
        <f t="shared" si="20"/>
        <v>0</v>
      </c>
      <c r="H207" s="40">
        <f t="shared" si="21"/>
        <v>0</v>
      </c>
      <c r="J207" s="10"/>
    </row>
    <row r="209" spans="2:10" x14ac:dyDescent="0.4">
      <c r="B209" s="52" t="s">
        <v>24</v>
      </c>
      <c r="C209" s="53"/>
      <c r="D209" s="53"/>
      <c r="E209" s="53"/>
      <c r="F209" s="53"/>
      <c r="G209" s="54">
        <f>SUM(G188:G207)</f>
        <v>0</v>
      </c>
      <c r="H209" s="54">
        <f>SUM(H188:H207)</f>
        <v>0</v>
      </c>
    </row>
    <row r="211" spans="2:10" x14ac:dyDescent="0.4">
      <c r="B211" s="15" t="s">
        <v>53</v>
      </c>
      <c r="C211" s="15"/>
      <c r="D211" s="15"/>
      <c r="E211" s="15"/>
      <c r="F211" s="15"/>
      <c r="G211" s="15"/>
      <c r="H211" s="15"/>
      <c r="J211" s="15" t="s">
        <v>52</v>
      </c>
    </row>
    <row r="212" spans="2:10" x14ac:dyDescent="0.4">
      <c r="C212" s="32" t="s">
        <v>61</v>
      </c>
      <c r="D212" s="32" t="s">
        <v>62</v>
      </c>
      <c r="E212" s="60" t="s">
        <v>93</v>
      </c>
      <c r="F212" s="32" t="s">
        <v>65</v>
      </c>
      <c r="J212" s="1"/>
    </row>
    <row r="213" spans="2:10" ht="14" x14ac:dyDescent="0.45">
      <c r="B213" s="19" t="s">
        <v>27</v>
      </c>
      <c r="C213" s="59" t="s">
        <v>83</v>
      </c>
      <c r="D213" s="59">
        <v>1</v>
      </c>
      <c r="E213" s="56">
        <v>0.93200000000000005</v>
      </c>
      <c r="F213" s="18">
        <v>0</v>
      </c>
      <c r="G213" s="41">
        <f t="shared" ref="G213:G232" si="22">F213*D213</f>
        <v>0</v>
      </c>
      <c r="H213" s="40">
        <f t="shared" ref="H213:H232" si="23">G213/$C$8/1000</f>
        <v>0</v>
      </c>
      <c r="J213" s="10"/>
    </row>
    <row r="214" spans="2:10" ht="14" x14ac:dyDescent="0.45">
      <c r="B214" s="19" t="s">
        <v>28</v>
      </c>
      <c r="C214" s="59" t="s">
        <v>83</v>
      </c>
      <c r="D214" s="59">
        <v>1</v>
      </c>
      <c r="E214" s="56">
        <v>0.93200000000000005</v>
      </c>
      <c r="F214" s="18">
        <v>0</v>
      </c>
      <c r="G214" s="41">
        <f t="shared" si="22"/>
        <v>0</v>
      </c>
      <c r="H214" s="40">
        <f t="shared" si="23"/>
        <v>0</v>
      </c>
      <c r="J214" s="10"/>
    </row>
    <row r="215" spans="2:10" ht="14" x14ac:dyDescent="0.45">
      <c r="B215" s="19" t="s">
        <v>29</v>
      </c>
      <c r="C215" s="59" t="s">
        <v>83</v>
      </c>
      <c r="D215" s="59">
        <v>1</v>
      </c>
      <c r="E215" s="56">
        <v>0.93200000000000005</v>
      </c>
      <c r="F215" s="18">
        <v>0</v>
      </c>
      <c r="G215" s="41">
        <f t="shared" si="22"/>
        <v>0</v>
      </c>
      <c r="H215" s="40">
        <f t="shared" si="23"/>
        <v>0</v>
      </c>
      <c r="J215" s="10"/>
    </row>
    <row r="216" spans="2:10" ht="14" x14ac:dyDescent="0.45">
      <c r="B216" s="19" t="s">
        <v>30</v>
      </c>
      <c r="C216" s="59" t="s">
        <v>83</v>
      </c>
      <c r="D216" s="59">
        <v>1</v>
      </c>
      <c r="E216" s="56">
        <v>0.93200000000000005</v>
      </c>
      <c r="F216" s="18">
        <v>0</v>
      </c>
      <c r="G216" s="41">
        <f t="shared" si="22"/>
        <v>0</v>
      </c>
      <c r="H216" s="40">
        <f t="shared" si="23"/>
        <v>0</v>
      </c>
      <c r="J216" s="10"/>
    </row>
    <row r="217" spans="2:10" ht="14" x14ac:dyDescent="0.45">
      <c r="B217" s="19" t="s">
        <v>31</v>
      </c>
      <c r="C217" s="59" t="s">
        <v>83</v>
      </c>
      <c r="D217" s="59">
        <v>1</v>
      </c>
      <c r="E217" s="56">
        <v>0.93200000000000005</v>
      </c>
      <c r="F217" s="18">
        <v>0</v>
      </c>
      <c r="G217" s="41">
        <f t="shared" si="22"/>
        <v>0</v>
      </c>
      <c r="H217" s="40">
        <f t="shared" si="23"/>
        <v>0</v>
      </c>
      <c r="J217" s="10"/>
    </row>
    <row r="218" spans="2:10" ht="14" x14ac:dyDescent="0.45">
      <c r="B218" s="19" t="s">
        <v>32</v>
      </c>
      <c r="C218" s="59" t="s">
        <v>83</v>
      </c>
      <c r="D218" s="59">
        <v>1</v>
      </c>
      <c r="E218" s="56">
        <v>0.93200000000000005</v>
      </c>
      <c r="F218" s="18">
        <v>0</v>
      </c>
      <c r="G218" s="41">
        <f t="shared" si="22"/>
        <v>0</v>
      </c>
      <c r="H218" s="40">
        <f t="shared" si="23"/>
        <v>0</v>
      </c>
      <c r="J218" s="10"/>
    </row>
    <row r="219" spans="2:10" ht="14" x14ac:dyDescent="0.45">
      <c r="B219" s="19" t="s">
        <v>33</v>
      </c>
      <c r="C219" s="59" t="s">
        <v>83</v>
      </c>
      <c r="D219" s="59">
        <v>1</v>
      </c>
      <c r="E219" s="56">
        <v>0.93200000000000005</v>
      </c>
      <c r="F219" s="18">
        <v>0</v>
      </c>
      <c r="G219" s="41">
        <f t="shared" si="22"/>
        <v>0</v>
      </c>
      <c r="H219" s="40">
        <f t="shared" si="23"/>
        <v>0</v>
      </c>
      <c r="J219" s="10"/>
    </row>
    <row r="220" spans="2:10" ht="14" x14ac:dyDescent="0.45">
      <c r="B220" s="19" t="s">
        <v>34</v>
      </c>
      <c r="C220" s="59" t="s">
        <v>83</v>
      </c>
      <c r="D220" s="59">
        <v>1</v>
      </c>
      <c r="E220" s="56">
        <v>0.93200000000000005</v>
      </c>
      <c r="F220" s="18">
        <v>0</v>
      </c>
      <c r="G220" s="41">
        <f t="shared" si="22"/>
        <v>0</v>
      </c>
      <c r="H220" s="40">
        <f t="shared" si="23"/>
        <v>0</v>
      </c>
      <c r="J220" s="10"/>
    </row>
    <row r="221" spans="2:10" ht="14" x14ac:dyDescent="0.45">
      <c r="B221" s="19" t="s">
        <v>35</v>
      </c>
      <c r="C221" s="59" t="s">
        <v>83</v>
      </c>
      <c r="D221" s="59">
        <v>1</v>
      </c>
      <c r="E221" s="56">
        <v>0.93200000000000005</v>
      </c>
      <c r="F221" s="18">
        <v>0</v>
      </c>
      <c r="G221" s="41">
        <f t="shared" si="22"/>
        <v>0</v>
      </c>
      <c r="H221" s="40">
        <f t="shared" si="23"/>
        <v>0</v>
      </c>
      <c r="J221" s="10"/>
    </row>
    <row r="222" spans="2:10" ht="14" x14ac:dyDescent="0.45">
      <c r="B222" s="19" t="s">
        <v>36</v>
      </c>
      <c r="C222" s="59" t="s">
        <v>83</v>
      </c>
      <c r="D222" s="59">
        <v>1</v>
      </c>
      <c r="E222" s="56">
        <v>0.93200000000000005</v>
      </c>
      <c r="F222" s="18">
        <v>0</v>
      </c>
      <c r="G222" s="41">
        <f t="shared" si="22"/>
        <v>0</v>
      </c>
      <c r="H222" s="40">
        <f t="shared" si="23"/>
        <v>0</v>
      </c>
      <c r="J222" s="10"/>
    </row>
    <row r="223" spans="2:10" ht="14" x14ac:dyDescent="0.45">
      <c r="B223" s="19" t="s">
        <v>37</v>
      </c>
      <c r="C223" s="59" t="s">
        <v>83</v>
      </c>
      <c r="D223" s="59">
        <v>1</v>
      </c>
      <c r="E223" s="56">
        <v>0.93200000000000005</v>
      </c>
      <c r="F223" s="18">
        <v>0</v>
      </c>
      <c r="G223" s="41">
        <f t="shared" si="22"/>
        <v>0</v>
      </c>
      <c r="H223" s="40">
        <f t="shared" si="23"/>
        <v>0</v>
      </c>
      <c r="J223" s="10"/>
    </row>
    <row r="224" spans="2:10" ht="14" x14ac:dyDescent="0.45">
      <c r="B224" s="19" t="s">
        <v>38</v>
      </c>
      <c r="C224" s="59" t="s">
        <v>83</v>
      </c>
      <c r="D224" s="59">
        <v>1</v>
      </c>
      <c r="E224" s="56">
        <v>0.93200000000000005</v>
      </c>
      <c r="F224" s="18">
        <v>0</v>
      </c>
      <c r="G224" s="41">
        <f t="shared" si="22"/>
        <v>0</v>
      </c>
      <c r="H224" s="40">
        <f t="shared" si="23"/>
        <v>0</v>
      </c>
      <c r="J224" s="10"/>
    </row>
    <row r="225" spans="2:10" ht="14" x14ac:dyDescent="0.45">
      <c r="B225" s="19" t="s">
        <v>39</v>
      </c>
      <c r="C225" s="59" t="s">
        <v>83</v>
      </c>
      <c r="D225" s="59">
        <v>1</v>
      </c>
      <c r="E225" s="56">
        <v>0.93200000000000005</v>
      </c>
      <c r="F225" s="18">
        <v>0</v>
      </c>
      <c r="G225" s="41">
        <f t="shared" si="22"/>
        <v>0</v>
      </c>
      <c r="H225" s="40">
        <f t="shared" si="23"/>
        <v>0</v>
      </c>
      <c r="J225" s="10"/>
    </row>
    <row r="226" spans="2:10" ht="14" x14ac:dyDescent="0.45">
      <c r="B226" s="19" t="s">
        <v>40</v>
      </c>
      <c r="C226" s="59" t="s">
        <v>83</v>
      </c>
      <c r="D226" s="59">
        <v>1</v>
      </c>
      <c r="E226" s="56">
        <v>0.93200000000000005</v>
      </c>
      <c r="F226" s="18">
        <v>0</v>
      </c>
      <c r="G226" s="41">
        <f t="shared" si="22"/>
        <v>0</v>
      </c>
      <c r="H226" s="40">
        <f t="shared" si="23"/>
        <v>0</v>
      </c>
      <c r="J226" s="10"/>
    </row>
    <row r="227" spans="2:10" ht="14" x14ac:dyDescent="0.45">
      <c r="B227" s="19" t="s">
        <v>41</v>
      </c>
      <c r="C227" s="59" t="s">
        <v>83</v>
      </c>
      <c r="D227" s="59">
        <v>1</v>
      </c>
      <c r="E227" s="56">
        <v>0.93200000000000005</v>
      </c>
      <c r="F227" s="18">
        <v>0</v>
      </c>
      <c r="G227" s="41">
        <f t="shared" si="22"/>
        <v>0</v>
      </c>
      <c r="H227" s="40">
        <f t="shared" si="23"/>
        <v>0</v>
      </c>
      <c r="J227" s="10"/>
    </row>
    <row r="228" spans="2:10" ht="14" x14ac:dyDescent="0.45">
      <c r="B228" s="19" t="s">
        <v>42</v>
      </c>
      <c r="C228" s="59" t="s">
        <v>83</v>
      </c>
      <c r="D228" s="59">
        <v>1</v>
      </c>
      <c r="E228" s="56">
        <v>0.93200000000000005</v>
      </c>
      <c r="F228" s="18">
        <v>0</v>
      </c>
      <c r="G228" s="41">
        <f t="shared" si="22"/>
        <v>0</v>
      </c>
      <c r="H228" s="40">
        <f t="shared" si="23"/>
        <v>0</v>
      </c>
      <c r="J228" s="10"/>
    </row>
    <row r="229" spans="2:10" ht="14" x14ac:dyDescent="0.45">
      <c r="B229" s="19" t="s">
        <v>43</v>
      </c>
      <c r="C229" s="59" t="s">
        <v>83</v>
      </c>
      <c r="D229" s="59">
        <v>1</v>
      </c>
      <c r="E229" s="56">
        <v>0.93200000000000005</v>
      </c>
      <c r="F229" s="18">
        <v>0</v>
      </c>
      <c r="G229" s="41">
        <f t="shared" si="22"/>
        <v>0</v>
      </c>
      <c r="H229" s="40">
        <f t="shared" si="23"/>
        <v>0</v>
      </c>
      <c r="J229" s="10"/>
    </row>
    <row r="230" spans="2:10" ht="14" x14ac:dyDescent="0.45">
      <c r="B230" s="19" t="s">
        <v>44</v>
      </c>
      <c r="C230" s="59" t="s">
        <v>83</v>
      </c>
      <c r="D230" s="59">
        <v>1</v>
      </c>
      <c r="E230" s="56">
        <v>0.93200000000000005</v>
      </c>
      <c r="F230" s="18">
        <v>0</v>
      </c>
      <c r="G230" s="41">
        <f t="shared" si="22"/>
        <v>0</v>
      </c>
      <c r="H230" s="40">
        <f t="shared" si="23"/>
        <v>0</v>
      </c>
      <c r="J230" s="10"/>
    </row>
    <row r="231" spans="2:10" ht="14" x14ac:dyDescent="0.45">
      <c r="B231" s="19" t="s">
        <v>45</v>
      </c>
      <c r="C231" s="59" t="s">
        <v>83</v>
      </c>
      <c r="D231" s="59">
        <v>1</v>
      </c>
      <c r="E231" s="56">
        <v>0.93200000000000005</v>
      </c>
      <c r="F231" s="18">
        <v>0</v>
      </c>
      <c r="G231" s="41">
        <f t="shared" si="22"/>
        <v>0</v>
      </c>
      <c r="H231" s="40">
        <f t="shared" si="23"/>
        <v>0</v>
      </c>
      <c r="J231" s="10"/>
    </row>
    <row r="232" spans="2:10" ht="14" x14ac:dyDescent="0.45">
      <c r="B232" s="19" t="s">
        <v>46</v>
      </c>
      <c r="C232" s="59" t="s">
        <v>83</v>
      </c>
      <c r="D232" s="59">
        <v>1</v>
      </c>
      <c r="E232" s="56">
        <v>0.93200000000000005</v>
      </c>
      <c r="F232" s="18">
        <v>0</v>
      </c>
      <c r="G232" s="41">
        <f t="shared" si="22"/>
        <v>0</v>
      </c>
      <c r="H232" s="40">
        <f t="shared" si="23"/>
        <v>0</v>
      </c>
      <c r="J232" s="10"/>
    </row>
    <row r="234" spans="2:10" x14ac:dyDescent="0.4">
      <c r="B234" s="52" t="s">
        <v>24</v>
      </c>
      <c r="C234" s="53"/>
      <c r="D234" s="53"/>
      <c r="E234" s="53"/>
      <c r="F234" s="53"/>
      <c r="G234" s="54">
        <f>SUM(G213:G232)</f>
        <v>0</v>
      </c>
      <c r="H234" s="54">
        <f>SUM(H213:H232)</f>
        <v>0</v>
      </c>
    </row>
    <row r="236" spans="2:10" x14ac:dyDescent="0.4">
      <c r="B236" s="15" t="s">
        <v>54</v>
      </c>
      <c r="C236" s="15"/>
      <c r="D236" s="15"/>
      <c r="E236" s="15"/>
      <c r="F236" s="15"/>
      <c r="G236" s="15"/>
      <c r="H236" s="15"/>
      <c r="J236" s="15" t="s">
        <v>10</v>
      </c>
    </row>
    <row r="237" spans="2:10" x14ac:dyDescent="0.4">
      <c r="C237" s="32" t="s">
        <v>61</v>
      </c>
      <c r="D237" s="32" t="s">
        <v>62</v>
      </c>
      <c r="E237" s="32" t="s">
        <v>92</v>
      </c>
      <c r="F237" s="32" t="s">
        <v>65</v>
      </c>
      <c r="J237" s="1"/>
    </row>
    <row r="238" spans="2:10" ht="14" x14ac:dyDescent="0.45">
      <c r="B238" s="19" t="s">
        <v>27</v>
      </c>
      <c r="C238" s="59" t="s">
        <v>82</v>
      </c>
      <c r="D238" s="17"/>
      <c r="E238" s="17"/>
      <c r="F238" s="18">
        <v>0</v>
      </c>
      <c r="G238" s="41">
        <f t="shared" ref="G238:G257" si="24">F238*D238</f>
        <v>0</v>
      </c>
      <c r="H238" s="40">
        <f t="shared" ref="H238:H257" si="25">G238/$C$8/1000</f>
        <v>0</v>
      </c>
      <c r="J238" s="10"/>
    </row>
    <row r="239" spans="2:10" ht="14" x14ac:dyDescent="0.45">
      <c r="B239" s="19" t="s">
        <v>28</v>
      </c>
      <c r="C239" s="59" t="s">
        <v>82</v>
      </c>
      <c r="D239" s="17"/>
      <c r="E239" s="17"/>
      <c r="F239" s="18">
        <v>0</v>
      </c>
      <c r="G239" s="41">
        <f t="shared" si="24"/>
        <v>0</v>
      </c>
      <c r="H239" s="40">
        <f t="shared" si="25"/>
        <v>0</v>
      </c>
      <c r="J239" s="10"/>
    </row>
    <row r="240" spans="2:10" ht="14" x14ac:dyDescent="0.45">
      <c r="B240" s="19" t="s">
        <v>29</v>
      </c>
      <c r="C240" s="59" t="s">
        <v>82</v>
      </c>
      <c r="D240" s="17"/>
      <c r="E240" s="17"/>
      <c r="F240" s="18">
        <v>0</v>
      </c>
      <c r="G240" s="41">
        <f t="shared" si="24"/>
        <v>0</v>
      </c>
      <c r="H240" s="40">
        <f t="shared" si="25"/>
        <v>0</v>
      </c>
      <c r="J240" s="10"/>
    </row>
    <row r="241" spans="2:10" ht="14" x14ac:dyDescent="0.45">
      <c r="B241" s="19" t="s">
        <v>30</v>
      </c>
      <c r="C241" s="59" t="s">
        <v>82</v>
      </c>
      <c r="D241" s="17"/>
      <c r="E241" s="17"/>
      <c r="F241" s="18">
        <v>0</v>
      </c>
      <c r="G241" s="41">
        <f t="shared" si="24"/>
        <v>0</v>
      </c>
      <c r="H241" s="40">
        <f t="shared" si="25"/>
        <v>0</v>
      </c>
      <c r="J241" s="10"/>
    </row>
    <row r="242" spans="2:10" ht="14" x14ac:dyDescent="0.45">
      <c r="B242" s="19" t="s">
        <v>31</v>
      </c>
      <c r="C242" s="59" t="s">
        <v>82</v>
      </c>
      <c r="D242" s="17"/>
      <c r="E242" s="17"/>
      <c r="F242" s="18">
        <v>0</v>
      </c>
      <c r="G242" s="41">
        <f t="shared" si="24"/>
        <v>0</v>
      </c>
      <c r="H242" s="40">
        <f t="shared" si="25"/>
        <v>0</v>
      </c>
      <c r="J242" s="10"/>
    </row>
    <row r="243" spans="2:10" ht="14" x14ac:dyDescent="0.45">
      <c r="B243" s="19" t="s">
        <v>32</v>
      </c>
      <c r="C243" s="59" t="s">
        <v>82</v>
      </c>
      <c r="D243" s="17"/>
      <c r="E243" s="17"/>
      <c r="F243" s="18">
        <v>0</v>
      </c>
      <c r="G243" s="41">
        <f t="shared" si="24"/>
        <v>0</v>
      </c>
      <c r="H243" s="40">
        <f t="shared" si="25"/>
        <v>0</v>
      </c>
      <c r="J243" s="10"/>
    </row>
    <row r="244" spans="2:10" ht="14" x14ac:dyDescent="0.45">
      <c r="B244" s="19" t="s">
        <v>33</v>
      </c>
      <c r="C244" s="59" t="s">
        <v>82</v>
      </c>
      <c r="D244" s="17"/>
      <c r="E244" s="17"/>
      <c r="F244" s="18">
        <v>0</v>
      </c>
      <c r="G244" s="41">
        <f t="shared" si="24"/>
        <v>0</v>
      </c>
      <c r="H244" s="40">
        <f t="shared" si="25"/>
        <v>0</v>
      </c>
      <c r="J244" s="10"/>
    </row>
    <row r="245" spans="2:10" ht="14" x14ac:dyDescent="0.45">
      <c r="B245" s="19" t="s">
        <v>34</v>
      </c>
      <c r="C245" s="59" t="s">
        <v>82</v>
      </c>
      <c r="D245" s="17"/>
      <c r="E245" s="17"/>
      <c r="F245" s="18">
        <v>0</v>
      </c>
      <c r="G245" s="41">
        <f t="shared" si="24"/>
        <v>0</v>
      </c>
      <c r="H245" s="40">
        <f t="shared" si="25"/>
        <v>0</v>
      </c>
      <c r="J245" s="10"/>
    </row>
    <row r="246" spans="2:10" ht="14" x14ac:dyDescent="0.45">
      <c r="B246" s="19" t="s">
        <v>35</v>
      </c>
      <c r="C246" s="59" t="s">
        <v>82</v>
      </c>
      <c r="D246" s="17"/>
      <c r="E246" s="17"/>
      <c r="F246" s="18">
        <v>0</v>
      </c>
      <c r="G246" s="41">
        <f t="shared" si="24"/>
        <v>0</v>
      </c>
      <c r="H246" s="40">
        <f t="shared" si="25"/>
        <v>0</v>
      </c>
      <c r="J246" s="10"/>
    </row>
    <row r="247" spans="2:10" ht="14" x14ac:dyDescent="0.45">
      <c r="B247" s="19" t="s">
        <v>36</v>
      </c>
      <c r="C247" s="59" t="s">
        <v>82</v>
      </c>
      <c r="D247" s="17"/>
      <c r="E247" s="17"/>
      <c r="F247" s="18">
        <v>0</v>
      </c>
      <c r="G247" s="41">
        <f t="shared" si="24"/>
        <v>0</v>
      </c>
      <c r="H247" s="40">
        <f t="shared" si="25"/>
        <v>0</v>
      </c>
      <c r="J247" s="10"/>
    </row>
    <row r="248" spans="2:10" ht="14" x14ac:dyDescent="0.45">
      <c r="B248" s="19" t="s">
        <v>37</v>
      </c>
      <c r="C248" s="59" t="s">
        <v>82</v>
      </c>
      <c r="D248" s="17"/>
      <c r="E248" s="17"/>
      <c r="F248" s="18">
        <v>0</v>
      </c>
      <c r="G248" s="41">
        <f t="shared" si="24"/>
        <v>0</v>
      </c>
      <c r="H248" s="40">
        <f t="shared" si="25"/>
        <v>0</v>
      </c>
      <c r="J248" s="10"/>
    </row>
    <row r="249" spans="2:10" ht="14" x14ac:dyDescent="0.45">
      <c r="B249" s="19" t="s">
        <v>38</v>
      </c>
      <c r="C249" s="59" t="s">
        <v>82</v>
      </c>
      <c r="D249" s="17"/>
      <c r="E249" s="17"/>
      <c r="F249" s="18">
        <v>0</v>
      </c>
      <c r="G249" s="41">
        <f t="shared" si="24"/>
        <v>0</v>
      </c>
      <c r="H249" s="40">
        <f t="shared" si="25"/>
        <v>0</v>
      </c>
      <c r="J249" s="10"/>
    </row>
    <row r="250" spans="2:10" ht="14" x14ac:dyDescent="0.45">
      <c r="B250" s="19" t="s">
        <v>39</v>
      </c>
      <c r="C250" s="59" t="s">
        <v>82</v>
      </c>
      <c r="D250" s="17"/>
      <c r="E250" s="17"/>
      <c r="F250" s="18">
        <v>0</v>
      </c>
      <c r="G250" s="41">
        <f t="shared" si="24"/>
        <v>0</v>
      </c>
      <c r="H250" s="40">
        <f t="shared" si="25"/>
        <v>0</v>
      </c>
      <c r="J250" s="10"/>
    </row>
    <row r="251" spans="2:10" ht="14" x14ac:dyDescent="0.45">
      <c r="B251" s="19" t="s">
        <v>40</v>
      </c>
      <c r="C251" s="59" t="s">
        <v>82</v>
      </c>
      <c r="D251" s="17"/>
      <c r="E251" s="17"/>
      <c r="F251" s="18">
        <v>0</v>
      </c>
      <c r="G251" s="41">
        <f t="shared" si="24"/>
        <v>0</v>
      </c>
      <c r="H251" s="40">
        <f t="shared" si="25"/>
        <v>0</v>
      </c>
      <c r="J251" s="10"/>
    </row>
    <row r="252" spans="2:10" ht="14" x14ac:dyDescent="0.45">
      <c r="B252" s="19" t="s">
        <v>41</v>
      </c>
      <c r="C252" s="59" t="s">
        <v>82</v>
      </c>
      <c r="D252" s="17"/>
      <c r="E252" s="17"/>
      <c r="F252" s="18">
        <v>0</v>
      </c>
      <c r="G252" s="41">
        <f t="shared" si="24"/>
        <v>0</v>
      </c>
      <c r="H252" s="40">
        <f t="shared" si="25"/>
        <v>0</v>
      </c>
      <c r="J252" s="10"/>
    </row>
    <row r="253" spans="2:10" ht="14" x14ac:dyDescent="0.45">
      <c r="B253" s="19" t="s">
        <v>42</v>
      </c>
      <c r="C253" s="59" t="s">
        <v>82</v>
      </c>
      <c r="D253" s="17"/>
      <c r="E253" s="17"/>
      <c r="F253" s="18">
        <v>0</v>
      </c>
      <c r="G253" s="41">
        <f t="shared" si="24"/>
        <v>0</v>
      </c>
      <c r="H253" s="40">
        <f t="shared" si="25"/>
        <v>0</v>
      </c>
      <c r="J253" s="10"/>
    </row>
    <row r="254" spans="2:10" ht="14" x14ac:dyDescent="0.45">
      <c r="B254" s="19" t="s">
        <v>43</v>
      </c>
      <c r="C254" s="59" t="s">
        <v>82</v>
      </c>
      <c r="D254" s="17"/>
      <c r="E254" s="17"/>
      <c r="F254" s="18">
        <v>0</v>
      </c>
      <c r="G254" s="41">
        <f t="shared" si="24"/>
        <v>0</v>
      </c>
      <c r="H254" s="40">
        <f t="shared" si="25"/>
        <v>0</v>
      </c>
      <c r="J254" s="10"/>
    </row>
    <row r="255" spans="2:10" ht="14" x14ac:dyDescent="0.45">
      <c r="B255" s="19" t="s">
        <v>44</v>
      </c>
      <c r="C255" s="59" t="s">
        <v>82</v>
      </c>
      <c r="D255" s="17"/>
      <c r="E255" s="17"/>
      <c r="F255" s="18">
        <v>0</v>
      </c>
      <c r="G255" s="41">
        <f t="shared" si="24"/>
        <v>0</v>
      </c>
      <c r="H255" s="40">
        <f t="shared" si="25"/>
        <v>0</v>
      </c>
      <c r="J255" s="10"/>
    </row>
    <row r="256" spans="2:10" ht="14" x14ac:dyDescent="0.45">
      <c r="B256" s="19" t="s">
        <v>45</v>
      </c>
      <c r="C256" s="59" t="s">
        <v>82</v>
      </c>
      <c r="D256" s="17"/>
      <c r="E256" s="17"/>
      <c r="F256" s="18">
        <v>0</v>
      </c>
      <c r="G256" s="41">
        <f t="shared" si="24"/>
        <v>0</v>
      </c>
      <c r="H256" s="40">
        <f t="shared" si="25"/>
        <v>0</v>
      </c>
      <c r="J256" s="10"/>
    </row>
    <row r="257" spans="2:10" ht="14" x14ac:dyDescent="0.45">
      <c r="B257" s="19" t="s">
        <v>46</v>
      </c>
      <c r="C257" s="59" t="s">
        <v>82</v>
      </c>
      <c r="D257" s="17"/>
      <c r="E257" s="17"/>
      <c r="F257" s="18">
        <v>0</v>
      </c>
      <c r="G257" s="41">
        <f t="shared" si="24"/>
        <v>0</v>
      </c>
      <c r="H257" s="40">
        <f t="shared" si="25"/>
        <v>0</v>
      </c>
      <c r="J257" s="10"/>
    </row>
    <row r="259" spans="2:10" x14ac:dyDescent="0.4">
      <c r="B259" s="52" t="s">
        <v>24</v>
      </c>
      <c r="C259" s="53"/>
      <c r="D259" s="53"/>
      <c r="E259" s="53"/>
      <c r="F259" s="53"/>
      <c r="G259" s="54">
        <f>SUM(G238:G257)</f>
        <v>0</v>
      </c>
      <c r="H259" s="54">
        <f>SUM(H238:H257)</f>
        <v>0</v>
      </c>
    </row>
    <row r="260" spans="2:10" ht="14" x14ac:dyDescent="0.45">
      <c r="J260" s="6"/>
    </row>
    <row r="261" spans="2:10" ht="14" thickBot="1" x14ac:dyDescent="0.45">
      <c r="B261" s="14" t="s">
        <v>55</v>
      </c>
      <c r="C261" s="22"/>
      <c r="D261" s="22"/>
      <c r="E261" s="22"/>
      <c r="F261" s="22"/>
      <c r="G261" s="22"/>
      <c r="H261" s="22"/>
      <c r="J261" s="22"/>
    </row>
    <row r="262" spans="2:10" ht="14" thickTop="1" x14ac:dyDescent="0.4"/>
    <row r="263" spans="2:10" x14ac:dyDescent="0.4">
      <c r="B263" s="15" t="s">
        <v>56</v>
      </c>
      <c r="C263" s="15"/>
      <c r="D263" s="15"/>
      <c r="E263" s="15"/>
      <c r="F263" s="15"/>
      <c r="G263" s="15"/>
      <c r="H263" s="15"/>
      <c r="J263" s="15"/>
    </row>
    <row r="264" spans="2:10" x14ac:dyDescent="0.4">
      <c r="J264" s="1"/>
    </row>
    <row r="265" spans="2:10" ht="14" x14ac:dyDescent="0.45">
      <c r="B265" s="19" t="s">
        <v>50</v>
      </c>
      <c r="C265" s="17"/>
      <c r="J265" s="10"/>
    </row>
    <row r="266" spans="2:10" ht="14" x14ac:dyDescent="0.45">
      <c r="B266" s="19" t="s">
        <v>27</v>
      </c>
      <c r="C266" s="17"/>
      <c r="J266" s="10"/>
    </row>
    <row r="267" spans="2:10" ht="14" x14ac:dyDescent="0.45">
      <c r="B267" s="19" t="s">
        <v>28</v>
      </c>
      <c r="C267" s="17"/>
      <c r="J267" s="10"/>
    </row>
    <row r="268" spans="2:10" ht="14" x14ac:dyDescent="0.45">
      <c r="B268" s="19" t="s">
        <v>29</v>
      </c>
      <c r="C268" s="17"/>
      <c r="J268" s="10"/>
    </row>
    <row r="269" spans="2:10" ht="14" x14ac:dyDescent="0.45">
      <c r="B269" s="19" t="s">
        <v>30</v>
      </c>
      <c r="C269" s="17"/>
      <c r="J269" s="10"/>
    </row>
    <row r="270" spans="2:10" ht="14" x14ac:dyDescent="0.45">
      <c r="B270" s="19" t="s">
        <v>31</v>
      </c>
      <c r="C270" s="17"/>
      <c r="J270" s="10"/>
    </row>
    <row r="271" spans="2:10" ht="14" x14ac:dyDescent="0.45">
      <c r="B271" s="19" t="s">
        <v>32</v>
      </c>
      <c r="C271" s="17"/>
      <c r="J271" s="10"/>
    </row>
    <row r="272" spans="2:10" ht="14" x14ac:dyDescent="0.45">
      <c r="B272" s="19" t="s">
        <v>33</v>
      </c>
      <c r="C272" s="17"/>
      <c r="J272" s="10"/>
    </row>
    <row r="273" spans="2:10" ht="14" x14ac:dyDescent="0.45">
      <c r="B273" s="19" t="s">
        <v>34</v>
      </c>
      <c r="C273" s="17"/>
      <c r="J273" s="10"/>
    </row>
    <row r="274" spans="2:10" ht="14" x14ac:dyDescent="0.45">
      <c r="B274" s="19" t="s">
        <v>35</v>
      </c>
      <c r="C274" s="17"/>
      <c r="J274" s="10"/>
    </row>
    <row r="275" spans="2:10" ht="14" x14ac:dyDescent="0.45">
      <c r="B275" s="19" t="s">
        <v>36</v>
      </c>
      <c r="C275" s="17"/>
      <c r="J275" s="10"/>
    </row>
    <row r="276" spans="2:10" ht="14" x14ac:dyDescent="0.45">
      <c r="B276" s="19" t="s">
        <v>37</v>
      </c>
      <c r="C276" s="17"/>
      <c r="J276" s="10"/>
    </row>
    <row r="277" spans="2:10" ht="14" x14ac:dyDescent="0.45">
      <c r="B277" s="19" t="s">
        <v>38</v>
      </c>
      <c r="C277" s="17"/>
      <c r="J277" s="10"/>
    </row>
    <row r="278" spans="2:10" ht="14" x14ac:dyDescent="0.45">
      <c r="B278" s="19" t="s">
        <v>39</v>
      </c>
      <c r="C278" s="17"/>
      <c r="J278" s="10"/>
    </row>
    <row r="279" spans="2:10" ht="14" x14ac:dyDescent="0.45">
      <c r="B279" s="19" t="s">
        <v>40</v>
      </c>
      <c r="C279" s="17"/>
      <c r="J279" s="10"/>
    </row>
    <row r="280" spans="2:10" ht="14" x14ac:dyDescent="0.45">
      <c r="B280" s="19" t="s">
        <v>41</v>
      </c>
      <c r="C280" s="17"/>
      <c r="J280" s="10"/>
    </row>
    <row r="281" spans="2:10" ht="14" x14ac:dyDescent="0.45">
      <c r="B281" s="19" t="s">
        <v>42</v>
      </c>
      <c r="C281" s="17"/>
      <c r="J281" s="10"/>
    </row>
    <row r="282" spans="2:10" ht="14" x14ac:dyDescent="0.45">
      <c r="B282" s="19" t="s">
        <v>43</v>
      </c>
      <c r="C282" s="17"/>
      <c r="J282" s="10"/>
    </row>
    <row r="283" spans="2:10" ht="14" x14ac:dyDescent="0.45">
      <c r="B283" s="19" t="s">
        <v>44</v>
      </c>
      <c r="C283" s="17"/>
      <c r="J283" s="10"/>
    </row>
    <row r="284" spans="2:10" ht="14" x14ac:dyDescent="0.45">
      <c r="B284" s="19" t="s">
        <v>45</v>
      </c>
      <c r="C284" s="17"/>
      <c r="J284" s="10"/>
    </row>
    <row r="285" spans="2:10" ht="14" x14ac:dyDescent="0.45">
      <c r="B285" s="19" t="s">
        <v>46</v>
      </c>
      <c r="C285" s="17"/>
      <c r="J285" s="10"/>
    </row>
    <row r="287" spans="2:10" x14ac:dyDescent="0.4">
      <c r="B287" s="15" t="s">
        <v>57</v>
      </c>
      <c r="C287" s="15"/>
      <c r="D287" s="15"/>
      <c r="E287" s="15"/>
      <c r="F287" s="15"/>
      <c r="G287" s="15"/>
      <c r="H287" s="15"/>
      <c r="J287" s="15"/>
    </row>
    <row r="289" spans="2:10" ht="14" x14ac:dyDescent="0.45">
      <c r="B289" s="19" t="s">
        <v>58</v>
      </c>
      <c r="C289" s="17"/>
      <c r="J289" s="10"/>
    </row>
    <row r="290" spans="2:10" ht="14" x14ac:dyDescent="0.45">
      <c r="B290" s="19" t="s">
        <v>59</v>
      </c>
      <c r="C290" s="17"/>
      <c r="J290" s="10"/>
    </row>
  </sheetData>
  <sheetProtection algorithmName="SHA-512" hashValue="7imBxbxz75wTgVlXF7oPyNxj3cVuIPzcvseg1dIQpdOZRjN/jwm77IWz6nhAqifAIEL1xgtNno+Acc/oRjSaWQ==" saltValue="63WIu+VoisYsWrTyXkj+ng==" spinCount="100000" sheet="1" selectLockedCells="1"/>
  <pageMargins left="0.7" right="0.7" top="0.75" bottom="0.75" header="0.3" footer="0.3"/>
  <pageSetup scale="5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00CBA-5D86-4158-9C50-A9B4B64A71FE}">
  <sheetPr>
    <tabColor rgb="FF00B0F0"/>
    <pageSetUpPr fitToPage="1"/>
  </sheetPr>
  <dimension ref="B1:Q290"/>
  <sheetViews>
    <sheetView zoomScale="70" zoomScaleNormal="70" workbookViewId="0">
      <selection activeCell="J13" sqref="J13"/>
    </sheetView>
  </sheetViews>
  <sheetFormatPr defaultColWidth="9" defaultRowHeight="13.7" x14ac:dyDescent="0.4"/>
  <cols>
    <col min="1" max="1" width="2" style="7" customWidth="1"/>
    <col min="2" max="2" width="71" style="1" customWidth="1"/>
    <col min="3" max="4" width="17" style="1" customWidth="1"/>
    <col min="5" max="5" width="30.703125" style="1" customWidth="1"/>
    <col min="6" max="6" width="27.87890625" style="1" customWidth="1"/>
    <col min="7" max="8" width="30.703125" style="1" customWidth="1"/>
    <col min="9" max="9" width="2.87890625" style="1" customWidth="1"/>
    <col min="10" max="10" width="140" style="8" customWidth="1"/>
    <col min="11" max="16384" width="9" style="7"/>
  </cols>
  <sheetData>
    <row r="1" spans="2:10" s="1" customFormat="1" ht="5.25" customHeight="1" x14ac:dyDescent="0.4">
      <c r="J1" s="2"/>
    </row>
    <row r="2" spans="2:10" s="1" customFormat="1" ht="14" thickBot="1" x14ac:dyDescent="0.45">
      <c r="B2" s="15" t="str">
        <f>'Project Key'!E3</f>
        <v>Barceloneta MTR Storage</v>
      </c>
      <c r="D2" s="30"/>
      <c r="E2" s="30"/>
      <c r="F2" s="30"/>
      <c r="G2" s="30"/>
      <c r="H2" s="30"/>
      <c r="J2" s="22"/>
    </row>
    <row r="3" spans="2:10" s="1" customFormat="1" ht="5.25" customHeight="1" thickTop="1" x14ac:dyDescent="0.4">
      <c r="J3" s="2"/>
    </row>
    <row r="4" spans="2:10" s="1" customFormat="1" ht="17.350000000000001" x14ac:dyDescent="0.4">
      <c r="B4" s="11" t="s">
        <v>0</v>
      </c>
      <c r="C4" s="46" t="str">
        <f>COVER!C4</f>
        <v>(vendor name)</v>
      </c>
      <c r="D4" s="47"/>
      <c r="E4" s="11"/>
      <c r="F4" s="11"/>
      <c r="G4" s="11"/>
      <c r="H4" s="11"/>
      <c r="J4" s="2"/>
    </row>
    <row r="5" spans="2:10" s="1" customFormat="1" ht="5.25" customHeight="1" x14ac:dyDescent="0.4">
      <c r="J5" s="2"/>
    </row>
    <row r="6" spans="2:10" s="1" customFormat="1" x14ac:dyDescent="0.4">
      <c r="B6" s="12" t="s">
        <v>6</v>
      </c>
      <c r="C6" s="12"/>
      <c r="D6" s="12"/>
      <c r="F6" s="12" t="s">
        <v>96</v>
      </c>
      <c r="G6" s="12"/>
      <c r="H6" s="12"/>
      <c r="J6" s="58" t="s">
        <v>7</v>
      </c>
    </row>
    <row r="7" spans="2:10" s="1" customFormat="1" ht="5.25" customHeight="1" x14ac:dyDescent="0.4">
      <c r="D7" s="44"/>
      <c r="J7" s="2"/>
    </row>
    <row r="8" spans="2:10" s="1" customFormat="1" x14ac:dyDescent="0.4">
      <c r="B8" s="31" t="s">
        <v>67</v>
      </c>
      <c r="C8" s="43">
        <f t="shared" ref="C8:C15" si="0">INDEX(project_key,MATCH(B8,project_par,0),MATCH($B$2,project_names,0))</f>
        <v>10.5</v>
      </c>
      <c r="D8" s="45"/>
      <c r="E8" s="13" t="s">
        <v>64</v>
      </c>
      <c r="F8" s="63" t="str">
        <f>B21</f>
        <v>I. BESS EQUIPMENT</v>
      </c>
      <c r="G8" s="63"/>
      <c r="H8" s="64">
        <f>G44</f>
        <v>0</v>
      </c>
      <c r="J8" s="26"/>
    </row>
    <row r="9" spans="2:10" s="1" customFormat="1" x14ac:dyDescent="0.4">
      <c r="B9" s="31" t="s">
        <v>68</v>
      </c>
      <c r="C9" s="43">
        <f t="shared" si="0"/>
        <v>31.5</v>
      </c>
      <c r="D9" s="45"/>
      <c r="E9" s="13" t="s">
        <v>9</v>
      </c>
      <c r="F9" s="63" t="str">
        <f>B46</f>
        <v>II. SITE COSTS</v>
      </c>
      <c r="G9" s="63"/>
      <c r="H9" s="64">
        <f>G57</f>
        <v>0</v>
      </c>
      <c r="J9" s="26"/>
    </row>
    <row r="10" spans="2:10" s="1" customFormat="1" x14ac:dyDescent="0.4">
      <c r="B10" s="31" t="s">
        <v>69</v>
      </c>
      <c r="C10" s="43" t="str">
        <f t="shared" si="0"/>
        <v>MVT</v>
      </c>
      <c r="D10" s="45"/>
      <c r="E10" s="13"/>
      <c r="F10" s="63" t="str">
        <f>B61</f>
        <v>1) Software License</v>
      </c>
      <c r="G10" s="63"/>
      <c r="H10" s="64">
        <f>G84</f>
        <v>0</v>
      </c>
      <c r="J10" s="26"/>
    </row>
    <row r="11" spans="2:10" s="1" customFormat="1" x14ac:dyDescent="0.4">
      <c r="B11" s="31" t="s">
        <v>70</v>
      </c>
      <c r="C11" s="48">
        <f t="shared" si="0"/>
        <v>1.2999999999999999E-2</v>
      </c>
      <c r="D11" s="49"/>
      <c r="E11" s="13"/>
      <c r="F11" s="63" t="str">
        <f>B86</f>
        <v>2) Remote Monitoring</v>
      </c>
      <c r="G11" s="63"/>
      <c r="H11" s="64">
        <f>G109</f>
        <v>0</v>
      </c>
      <c r="J11" s="26"/>
    </row>
    <row r="12" spans="2:10" s="1" customFormat="1" x14ac:dyDescent="0.4">
      <c r="B12" s="31" t="s">
        <v>71</v>
      </c>
      <c r="C12" s="43">
        <f t="shared" si="0"/>
        <v>0.85</v>
      </c>
      <c r="D12" s="45"/>
      <c r="E12" s="13"/>
      <c r="F12" s="63" t="str">
        <f>B111</f>
        <v>3) Preventative Maintenance</v>
      </c>
      <c r="G12" s="63"/>
      <c r="H12" s="64">
        <f>G134</f>
        <v>0</v>
      </c>
      <c r="J12" s="26"/>
    </row>
    <row r="13" spans="2:10" s="1" customFormat="1" ht="14" x14ac:dyDescent="0.45">
      <c r="B13" s="31" t="s">
        <v>72</v>
      </c>
      <c r="C13" s="43" t="str">
        <f t="shared" si="0"/>
        <v>Follow Min. Capacity Schedule</v>
      </c>
      <c r="D13" s="45"/>
      <c r="E13" s="13"/>
      <c r="F13" s="63" t="str">
        <f>B136</f>
        <v>4) Product Guarantee (All BESS Equipment)</v>
      </c>
      <c r="G13" s="63"/>
      <c r="H13" s="64">
        <f>G159</f>
        <v>0</v>
      </c>
      <c r="J13" s="24"/>
    </row>
    <row r="14" spans="2:10" s="1" customFormat="1" ht="14" x14ac:dyDescent="0.45">
      <c r="B14" s="31" t="s">
        <v>73</v>
      </c>
      <c r="C14" s="43">
        <f t="shared" si="0"/>
        <v>365</v>
      </c>
      <c r="D14" s="45"/>
      <c r="E14" s="13"/>
      <c r="F14" s="63" t="str">
        <f>B161</f>
        <v>5) Performance Guarantee (Energy)</v>
      </c>
      <c r="G14" s="63"/>
      <c r="H14" s="64">
        <f>G184</f>
        <v>0</v>
      </c>
      <c r="J14" s="24"/>
    </row>
    <row r="15" spans="2:10" s="1" customFormat="1" x14ac:dyDescent="0.4">
      <c r="B15" s="31" t="s">
        <v>8</v>
      </c>
      <c r="C15" s="50">
        <f t="shared" si="0"/>
        <v>46371</v>
      </c>
      <c r="D15" s="51"/>
      <c r="E15" s="13"/>
      <c r="F15" s="63" t="str">
        <f>B186</f>
        <v>6) Annual Availability Guarantee</v>
      </c>
      <c r="G15" s="63"/>
      <c r="H15" s="64">
        <f>G209</f>
        <v>0</v>
      </c>
      <c r="J15" s="27"/>
    </row>
    <row r="16" spans="2:10" s="1" customFormat="1" ht="16" customHeight="1" x14ac:dyDescent="0.4">
      <c r="F16" s="63" t="str">
        <f>B211</f>
        <v>7) RTE Guarantee</v>
      </c>
      <c r="G16" s="65"/>
      <c r="H16" s="64">
        <f>G234</f>
        <v>0</v>
      </c>
      <c r="J16" s="27"/>
    </row>
    <row r="17" spans="2:10" s="1" customFormat="1" ht="16" customHeight="1" x14ac:dyDescent="0.4">
      <c r="B17" s="71"/>
      <c r="C17" s="72"/>
      <c r="D17" s="73"/>
      <c r="F17" s="63" t="str">
        <f>B236</f>
        <v>8) Augmentation Cost</v>
      </c>
      <c r="G17" s="65"/>
      <c r="H17" s="64">
        <f>G259</f>
        <v>0</v>
      </c>
      <c r="J17" s="27"/>
    </row>
    <row r="18" spans="2:10" s="1" customFormat="1" ht="16" customHeight="1" x14ac:dyDescent="0.5">
      <c r="B18" s="78" t="s">
        <v>111</v>
      </c>
      <c r="C18" s="74"/>
      <c r="D18" s="75"/>
    </row>
    <row r="19" spans="2:10" s="1" customFormat="1" ht="16" customHeight="1" x14ac:dyDescent="0.55000000000000004">
      <c r="B19" s="79" t="s">
        <v>112</v>
      </c>
      <c r="C19" s="76"/>
      <c r="D19" s="77"/>
      <c r="F19" s="66" t="s">
        <v>97</v>
      </c>
      <c r="G19" s="67"/>
      <c r="H19" s="68">
        <f>SUM(H8:H17)</f>
        <v>0</v>
      </c>
    </row>
    <row r="20" spans="2:10" s="1" customFormat="1" ht="16" customHeight="1" x14ac:dyDescent="0.4">
      <c r="F20" s="69" t="s">
        <v>97</v>
      </c>
      <c r="G20" s="67"/>
      <c r="H20" s="68">
        <f>H19/C8/1000</f>
        <v>0</v>
      </c>
      <c r="J20" s="28"/>
    </row>
    <row r="21" spans="2:10" s="3" customFormat="1" ht="20.25" customHeight="1" thickBot="1" x14ac:dyDescent="0.45">
      <c r="B21" s="14" t="s">
        <v>79</v>
      </c>
      <c r="C21" s="22"/>
      <c r="D21" s="22"/>
      <c r="E21" s="22"/>
      <c r="F21" s="22"/>
      <c r="G21" s="14"/>
      <c r="H21" s="29"/>
      <c r="I21" s="1"/>
      <c r="J21" s="29"/>
    </row>
    <row r="22" spans="2:10" s="1" customFormat="1" ht="16" customHeight="1" thickTop="1" x14ac:dyDescent="0.4">
      <c r="B22" s="4"/>
      <c r="C22" s="32" t="s">
        <v>61</v>
      </c>
      <c r="D22" s="32" t="s">
        <v>62</v>
      </c>
      <c r="E22" s="32" t="s">
        <v>81</v>
      </c>
      <c r="F22" s="32" t="s">
        <v>65</v>
      </c>
      <c r="G22" s="42" t="s">
        <v>66</v>
      </c>
      <c r="H22" s="42" t="s">
        <v>63</v>
      </c>
      <c r="J22" s="28"/>
    </row>
    <row r="23" spans="2:10" s="1" customFormat="1" ht="15.25" customHeight="1" x14ac:dyDescent="0.4">
      <c r="B23" s="23" t="s">
        <v>11</v>
      </c>
      <c r="C23" s="16"/>
    </row>
    <row r="24" spans="2:10" x14ac:dyDescent="0.4">
      <c r="B24" s="19" t="s">
        <v>12</v>
      </c>
      <c r="C24" s="17" t="s">
        <v>82</v>
      </c>
      <c r="D24" s="17"/>
      <c r="E24" s="17"/>
      <c r="F24" s="18">
        <v>0</v>
      </c>
      <c r="G24" s="41">
        <f>F24*D24</f>
        <v>0</v>
      </c>
      <c r="H24" s="40">
        <f>G24/$C$8/1000</f>
        <v>0</v>
      </c>
      <c r="J24" s="27"/>
    </row>
    <row r="25" spans="2:10" x14ac:dyDescent="0.4">
      <c r="B25" s="21" t="s">
        <v>13</v>
      </c>
      <c r="C25" s="17" t="s">
        <v>82</v>
      </c>
      <c r="D25" s="17"/>
      <c r="E25" s="17"/>
      <c r="F25" s="18">
        <v>0</v>
      </c>
      <c r="G25" s="41">
        <f t="shared" ref="G25:G31" si="1">F25*D25</f>
        <v>0</v>
      </c>
      <c r="H25" s="40">
        <f t="shared" ref="H25:H31" si="2">G25/$C$8/1000</f>
        <v>0</v>
      </c>
      <c r="J25" s="27"/>
    </row>
    <row r="26" spans="2:10" x14ac:dyDescent="0.4">
      <c r="B26" s="21" t="s">
        <v>14</v>
      </c>
      <c r="C26" s="17" t="s">
        <v>82</v>
      </c>
      <c r="D26" s="17"/>
      <c r="E26" s="17"/>
      <c r="F26" s="18">
        <v>0</v>
      </c>
      <c r="G26" s="41">
        <f t="shared" si="1"/>
        <v>0</v>
      </c>
      <c r="H26" s="40">
        <f t="shared" si="2"/>
        <v>0</v>
      </c>
      <c r="J26" s="27"/>
    </row>
    <row r="27" spans="2:10" x14ac:dyDescent="0.4">
      <c r="B27" s="19" t="s">
        <v>15</v>
      </c>
      <c r="C27" s="17" t="s">
        <v>82</v>
      </c>
      <c r="D27" s="17"/>
      <c r="E27" s="17"/>
      <c r="F27" s="18">
        <v>0</v>
      </c>
      <c r="G27" s="41">
        <f t="shared" si="1"/>
        <v>0</v>
      </c>
      <c r="H27" s="40">
        <f t="shared" si="2"/>
        <v>0</v>
      </c>
      <c r="J27" s="27"/>
    </row>
    <row r="28" spans="2:10" x14ac:dyDescent="0.4">
      <c r="B28" s="19" t="s">
        <v>80</v>
      </c>
      <c r="C28" s="17" t="s">
        <v>82</v>
      </c>
      <c r="D28" s="17"/>
      <c r="E28" s="17"/>
      <c r="F28" s="18">
        <v>0</v>
      </c>
      <c r="G28" s="41">
        <f t="shared" si="1"/>
        <v>0</v>
      </c>
      <c r="H28" s="40">
        <f t="shared" si="2"/>
        <v>0</v>
      </c>
      <c r="J28" s="27"/>
    </row>
    <row r="29" spans="2:10" x14ac:dyDescent="0.4">
      <c r="B29" s="19" t="s">
        <v>16</v>
      </c>
      <c r="C29" s="17" t="s">
        <v>82</v>
      </c>
      <c r="D29" s="17"/>
      <c r="E29" s="17"/>
      <c r="F29" s="18">
        <v>0</v>
      </c>
      <c r="G29" s="41">
        <f t="shared" si="1"/>
        <v>0</v>
      </c>
      <c r="H29" s="40">
        <f t="shared" si="2"/>
        <v>0</v>
      </c>
      <c r="J29" s="27"/>
    </row>
    <row r="30" spans="2:10" x14ac:dyDescent="0.4">
      <c r="B30" s="19" t="s">
        <v>104</v>
      </c>
      <c r="C30" s="17" t="s">
        <v>82</v>
      </c>
      <c r="D30" s="17"/>
      <c r="E30" s="17"/>
      <c r="F30" s="18">
        <v>0</v>
      </c>
      <c r="G30" s="41">
        <f t="shared" si="1"/>
        <v>0</v>
      </c>
      <c r="H30" s="40">
        <f t="shared" si="2"/>
        <v>0</v>
      </c>
      <c r="J30" s="27"/>
    </row>
    <row r="31" spans="2:10" x14ac:dyDescent="0.4">
      <c r="B31" s="19" t="s">
        <v>17</v>
      </c>
      <c r="C31" s="17" t="s">
        <v>83</v>
      </c>
      <c r="D31" s="17"/>
      <c r="E31" s="17"/>
      <c r="F31" s="18">
        <v>0</v>
      </c>
      <c r="G31" s="41">
        <f t="shared" si="1"/>
        <v>0</v>
      </c>
      <c r="H31" s="40">
        <f t="shared" si="2"/>
        <v>0</v>
      </c>
      <c r="J31" s="27"/>
    </row>
    <row r="32" spans="2:10" x14ac:dyDescent="0.4">
      <c r="B32" s="7"/>
      <c r="C32" s="7"/>
      <c r="D32" s="7"/>
      <c r="E32" s="7"/>
      <c r="F32" s="7"/>
      <c r="G32" s="7"/>
      <c r="H32" s="7"/>
      <c r="J32" s="7"/>
    </row>
    <row r="33" spans="2:17" s="1" customFormat="1" ht="15.25" customHeight="1" x14ac:dyDescent="0.4">
      <c r="B33" s="23" t="s">
        <v>18</v>
      </c>
      <c r="C33" s="23"/>
      <c r="D33" s="23"/>
      <c r="E33" s="32" t="s">
        <v>90</v>
      </c>
      <c r="F33" s="23"/>
      <c r="G33" s="23"/>
      <c r="H33" s="23"/>
    </row>
    <row r="34" spans="2:17" x14ac:dyDescent="0.4">
      <c r="B34" s="19" t="s">
        <v>19</v>
      </c>
      <c r="C34" s="17" t="s">
        <v>83</v>
      </c>
      <c r="D34" s="17"/>
      <c r="E34" s="17" t="s">
        <v>91</v>
      </c>
      <c r="F34" s="18">
        <v>0</v>
      </c>
      <c r="G34" s="41">
        <f t="shared" ref="G34:G37" si="3">F34*D34</f>
        <v>0</v>
      </c>
      <c r="H34" s="40">
        <f t="shared" ref="H34:H37" si="4">G34/$C$8/1000</f>
        <v>0</v>
      </c>
      <c r="J34" s="27"/>
    </row>
    <row r="35" spans="2:17" x14ac:dyDescent="0.4">
      <c r="B35" s="19" t="s">
        <v>20</v>
      </c>
      <c r="C35" s="17" t="s">
        <v>83</v>
      </c>
      <c r="D35" s="17"/>
      <c r="E35" s="17" t="s">
        <v>91</v>
      </c>
      <c r="F35" s="18">
        <v>0</v>
      </c>
      <c r="G35" s="41">
        <f t="shared" si="3"/>
        <v>0</v>
      </c>
      <c r="H35" s="40">
        <f t="shared" si="4"/>
        <v>0</v>
      </c>
      <c r="J35" s="27"/>
    </row>
    <row r="36" spans="2:17" x14ac:dyDescent="0.4">
      <c r="B36" s="20" t="s">
        <v>21</v>
      </c>
      <c r="C36" s="17" t="s">
        <v>83</v>
      </c>
      <c r="D36" s="17"/>
      <c r="E36" s="17" t="s">
        <v>91</v>
      </c>
      <c r="F36" s="18">
        <v>0</v>
      </c>
      <c r="G36" s="41">
        <f t="shared" si="3"/>
        <v>0</v>
      </c>
      <c r="H36" s="40">
        <f t="shared" si="4"/>
        <v>0</v>
      </c>
      <c r="J36" s="27"/>
    </row>
    <row r="37" spans="2:17" x14ac:dyDescent="0.4">
      <c r="B37" s="20" t="s">
        <v>17</v>
      </c>
      <c r="C37" s="17" t="s">
        <v>83</v>
      </c>
      <c r="D37" s="17"/>
      <c r="E37" s="17" t="s">
        <v>91</v>
      </c>
      <c r="F37" s="18">
        <v>0</v>
      </c>
      <c r="G37" s="41">
        <f t="shared" si="3"/>
        <v>0</v>
      </c>
      <c r="H37" s="40">
        <f t="shared" si="4"/>
        <v>0</v>
      </c>
      <c r="J37" s="27"/>
    </row>
    <row r="38" spans="2:17" s="1" customFormat="1" ht="15.25" customHeight="1" x14ac:dyDescent="0.4">
      <c r="B38" s="23"/>
      <c r="C38" s="23"/>
      <c r="D38" s="23"/>
      <c r="E38" s="23"/>
      <c r="F38" s="23"/>
      <c r="G38" s="23"/>
      <c r="H38" s="23"/>
    </row>
    <row r="39" spans="2:17" s="1" customFormat="1" ht="15.25" customHeight="1" x14ac:dyDescent="0.4">
      <c r="B39" s="23" t="s">
        <v>22</v>
      </c>
      <c r="C39" s="23"/>
      <c r="D39" s="23"/>
      <c r="E39" s="32" t="s">
        <v>89</v>
      </c>
      <c r="F39" s="23"/>
      <c r="G39" s="23"/>
      <c r="H39" s="23"/>
    </row>
    <row r="40" spans="2:17" x14ac:dyDescent="0.4">
      <c r="B40" s="20" t="s">
        <v>23</v>
      </c>
      <c r="C40" s="17" t="s">
        <v>83</v>
      </c>
      <c r="D40" s="57"/>
      <c r="E40" s="17"/>
      <c r="F40" s="18">
        <v>0</v>
      </c>
      <c r="G40" s="41">
        <f t="shared" ref="G40:G42" si="5">F40*D40</f>
        <v>0</v>
      </c>
      <c r="H40" s="40">
        <f t="shared" ref="H40:H42" si="6">G40/$C$8/1000</f>
        <v>0</v>
      </c>
      <c r="J40" s="27"/>
    </row>
    <row r="41" spans="2:17" x14ac:dyDescent="0.4">
      <c r="B41" s="20" t="s">
        <v>107</v>
      </c>
      <c r="C41" s="17" t="s">
        <v>83</v>
      </c>
      <c r="D41" s="57"/>
      <c r="E41" s="17"/>
      <c r="F41" s="18">
        <v>0</v>
      </c>
      <c r="G41" s="41">
        <f t="shared" si="5"/>
        <v>0</v>
      </c>
      <c r="H41" s="40">
        <f t="shared" si="6"/>
        <v>0</v>
      </c>
      <c r="J41" s="27"/>
    </row>
    <row r="42" spans="2:17" x14ac:dyDescent="0.4">
      <c r="B42" s="20" t="s">
        <v>17</v>
      </c>
      <c r="C42" s="17" t="s">
        <v>83</v>
      </c>
      <c r="D42" s="17"/>
      <c r="E42" s="17"/>
      <c r="F42" s="18">
        <v>0</v>
      </c>
      <c r="G42" s="41">
        <f t="shared" si="5"/>
        <v>0</v>
      </c>
      <c r="H42" s="40">
        <f t="shared" si="6"/>
        <v>0</v>
      </c>
      <c r="J42" s="27"/>
    </row>
    <row r="43" spans="2:17" x14ac:dyDescent="0.4">
      <c r="B43" s="7"/>
      <c r="C43" s="7"/>
      <c r="D43" s="7"/>
      <c r="E43" s="7"/>
      <c r="F43" s="7"/>
      <c r="G43" s="7"/>
      <c r="H43" s="7"/>
      <c r="I43" s="7"/>
      <c r="J43" s="7"/>
    </row>
    <row r="44" spans="2:17" s="1" customFormat="1" x14ac:dyDescent="0.4">
      <c r="B44" s="52" t="s">
        <v>24</v>
      </c>
      <c r="C44" s="53"/>
      <c r="D44" s="53"/>
      <c r="E44" s="53"/>
      <c r="F44" s="53"/>
      <c r="G44" s="54">
        <f>SUM(G24:G31,G34:G37,G40:G42)</f>
        <v>0</v>
      </c>
      <c r="H44" s="55">
        <f>SUM(H24:H31,H34:H37,H40:H42)</f>
        <v>0</v>
      </c>
      <c r="J44" s="27"/>
      <c r="K44" s="7"/>
      <c r="L44" s="7"/>
      <c r="M44" s="7"/>
      <c r="N44" s="7"/>
      <c r="O44" s="7"/>
      <c r="P44" s="7"/>
      <c r="Q44" s="7"/>
    </row>
    <row r="45" spans="2:17" s="1" customFormat="1" ht="14" x14ac:dyDescent="0.45">
      <c r="J45" s="5"/>
      <c r="K45" s="7"/>
      <c r="L45" s="7"/>
      <c r="M45" s="7"/>
      <c r="N45" s="7"/>
      <c r="O45" s="7"/>
      <c r="P45" s="7"/>
    </row>
    <row r="46" spans="2:17" s="3" customFormat="1" ht="20.25" customHeight="1" thickBot="1" x14ac:dyDescent="0.45">
      <c r="B46" s="14" t="s">
        <v>106</v>
      </c>
      <c r="C46" s="22"/>
      <c r="D46" s="22"/>
      <c r="E46" s="22"/>
      <c r="F46" s="22"/>
      <c r="G46" s="14"/>
      <c r="H46" s="29"/>
      <c r="I46" s="1"/>
      <c r="J46" s="29"/>
    </row>
    <row r="47" spans="2:17" s="1" customFormat="1" ht="16" customHeight="1" thickTop="1" x14ac:dyDescent="0.4">
      <c r="B47" s="4"/>
      <c r="C47" s="32" t="s">
        <v>61</v>
      </c>
      <c r="D47" s="32" t="s">
        <v>62</v>
      </c>
      <c r="E47" s="32" t="s">
        <v>88</v>
      </c>
      <c r="F47" s="32" t="s">
        <v>65</v>
      </c>
      <c r="G47" s="42" t="s">
        <v>66</v>
      </c>
      <c r="H47" s="42" t="s">
        <v>63</v>
      </c>
      <c r="J47" s="28"/>
    </row>
    <row r="48" spans="2:17" s="1" customFormat="1" ht="15.25" customHeight="1" x14ac:dyDescent="0.4">
      <c r="B48" s="23" t="s">
        <v>84</v>
      </c>
      <c r="C48" s="16"/>
    </row>
    <row r="49" spans="2:17" x14ac:dyDescent="0.4">
      <c r="B49" s="19" t="s">
        <v>105</v>
      </c>
      <c r="C49" s="17" t="s">
        <v>83</v>
      </c>
      <c r="D49" s="17"/>
      <c r="E49" s="18">
        <v>0</v>
      </c>
      <c r="F49" s="18">
        <v>0</v>
      </c>
      <c r="G49" s="41">
        <f t="shared" ref="G49:G55" si="7">(E49+F49)*D49</f>
        <v>0</v>
      </c>
      <c r="H49" s="40">
        <f t="shared" ref="H49:H55" si="8">G49/$C$8/1000</f>
        <v>0</v>
      </c>
      <c r="J49" s="27"/>
    </row>
    <row r="50" spans="2:17" x14ac:dyDescent="0.4">
      <c r="B50" s="19" t="s">
        <v>84</v>
      </c>
      <c r="C50" s="17" t="s">
        <v>83</v>
      </c>
      <c r="D50" s="17"/>
      <c r="E50" s="18">
        <v>0</v>
      </c>
      <c r="F50" s="18">
        <v>0</v>
      </c>
      <c r="G50" s="41">
        <f t="shared" si="7"/>
        <v>0</v>
      </c>
      <c r="H50" s="40">
        <f t="shared" si="8"/>
        <v>0</v>
      </c>
      <c r="J50" s="27"/>
    </row>
    <row r="51" spans="2:17" x14ac:dyDescent="0.4">
      <c r="B51" s="19" t="s">
        <v>85</v>
      </c>
      <c r="C51" s="17" t="s">
        <v>83</v>
      </c>
      <c r="D51" s="17"/>
      <c r="E51" s="18">
        <v>0</v>
      </c>
      <c r="F51" s="18">
        <v>0</v>
      </c>
      <c r="G51" s="41">
        <f t="shared" si="7"/>
        <v>0</v>
      </c>
      <c r="H51" s="40">
        <f t="shared" si="8"/>
        <v>0</v>
      </c>
      <c r="J51" s="27"/>
    </row>
    <row r="52" spans="2:17" x14ac:dyDescent="0.4">
      <c r="B52" s="19" t="s">
        <v>86</v>
      </c>
      <c r="C52" s="17" t="s">
        <v>83</v>
      </c>
      <c r="D52" s="17"/>
      <c r="E52" s="18">
        <v>0</v>
      </c>
      <c r="F52" s="18">
        <v>0</v>
      </c>
      <c r="G52" s="41">
        <f t="shared" si="7"/>
        <v>0</v>
      </c>
      <c r="H52" s="40">
        <f t="shared" si="8"/>
        <v>0</v>
      </c>
      <c r="J52" s="27"/>
    </row>
    <row r="53" spans="2:17" x14ac:dyDescent="0.4">
      <c r="B53" s="19" t="s">
        <v>87</v>
      </c>
      <c r="C53" s="17" t="s">
        <v>83</v>
      </c>
      <c r="D53" s="17"/>
      <c r="E53" s="18">
        <v>0</v>
      </c>
      <c r="F53" s="18">
        <v>0</v>
      </c>
      <c r="G53" s="41">
        <f t="shared" si="7"/>
        <v>0</v>
      </c>
      <c r="H53" s="40">
        <f t="shared" si="8"/>
        <v>0</v>
      </c>
      <c r="J53" s="27"/>
    </row>
    <row r="54" spans="2:17" x14ac:dyDescent="0.4">
      <c r="B54" s="20" t="s">
        <v>107</v>
      </c>
      <c r="C54" s="17" t="s">
        <v>83</v>
      </c>
      <c r="D54" s="17"/>
      <c r="E54" s="18">
        <v>0</v>
      </c>
      <c r="F54" s="18">
        <v>0</v>
      </c>
      <c r="G54" s="41">
        <f t="shared" si="7"/>
        <v>0</v>
      </c>
      <c r="H54" s="40">
        <f t="shared" si="8"/>
        <v>0</v>
      </c>
      <c r="J54" s="27"/>
    </row>
    <row r="55" spans="2:17" x14ac:dyDescent="0.4">
      <c r="B55" s="19" t="s">
        <v>17</v>
      </c>
      <c r="C55" s="17" t="s">
        <v>83</v>
      </c>
      <c r="D55" s="17"/>
      <c r="E55" s="18">
        <v>0</v>
      </c>
      <c r="F55" s="18">
        <v>0</v>
      </c>
      <c r="G55" s="41">
        <f t="shared" si="7"/>
        <v>0</v>
      </c>
      <c r="H55" s="40">
        <f t="shared" si="8"/>
        <v>0</v>
      </c>
      <c r="J55" s="27"/>
    </row>
    <row r="56" spans="2:17" x14ac:dyDescent="0.4">
      <c r="B56" s="7"/>
      <c r="C56" s="7"/>
      <c r="D56" s="7"/>
      <c r="E56" s="7"/>
      <c r="F56" s="7"/>
      <c r="G56" s="7"/>
      <c r="H56" s="7"/>
      <c r="J56" s="7"/>
    </row>
    <row r="57" spans="2:17" s="1" customFormat="1" x14ac:dyDescent="0.4">
      <c r="B57" s="52" t="s">
        <v>24</v>
      </c>
      <c r="C57" s="53"/>
      <c r="D57" s="53"/>
      <c r="E57" s="53"/>
      <c r="F57" s="53"/>
      <c r="G57" s="54">
        <f>SUM(G49:G55)</f>
        <v>0</v>
      </c>
      <c r="H57" s="54">
        <f>SUM(H49:H55)</f>
        <v>0</v>
      </c>
      <c r="J57" s="27"/>
      <c r="K57" s="7"/>
      <c r="L57" s="7"/>
      <c r="M57" s="7"/>
      <c r="N57" s="7"/>
      <c r="O57" s="7"/>
      <c r="P57" s="7"/>
      <c r="Q57" s="7"/>
    </row>
    <row r="59" spans="2:17" ht="14" thickBot="1" x14ac:dyDescent="0.45">
      <c r="B59" s="14" t="s">
        <v>25</v>
      </c>
      <c r="C59" s="22"/>
      <c r="D59" s="22"/>
      <c r="E59" s="22"/>
      <c r="F59" s="22"/>
      <c r="G59" s="22"/>
      <c r="H59" s="22"/>
      <c r="J59" s="22"/>
    </row>
    <row r="60" spans="2:17" ht="14" thickTop="1" x14ac:dyDescent="0.4"/>
    <row r="61" spans="2:17" x14ac:dyDescent="0.4">
      <c r="B61" s="15" t="s">
        <v>26</v>
      </c>
      <c r="C61" s="15"/>
      <c r="D61" s="15"/>
      <c r="E61" s="15"/>
      <c r="F61" s="15"/>
      <c r="G61" s="15"/>
      <c r="H61" s="15"/>
      <c r="J61" s="15" t="s">
        <v>10</v>
      </c>
    </row>
    <row r="62" spans="2:17" x14ac:dyDescent="0.4">
      <c r="C62" s="32" t="s">
        <v>61</v>
      </c>
      <c r="D62" s="32" t="s">
        <v>62</v>
      </c>
      <c r="E62" s="32" t="s">
        <v>92</v>
      </c>
      <c r="F62" s="32" t="s">
        <v>65</v>
      </c>
      <c r="J62" s="1"/>
    </row>
    <row r="63" spans="2:17" ht="14" x14ac:dyDescent="0.45">
      <c r="B63" s="19" t="s">
        <v>27</v>
      </c>
      <c r="C63" s="59" t="s">
        <v>83</v>
      </c>
      <c r="D63" s="59">
        <v>1</v>
      </c>
      <c r="E63" s="17"/>
      <c r="F63" s="18">
        <v>0</v>
      </c>
      <c r="G63" s="41">
        <f t="shared" ref="G63:G82" si="9">F63*D63</f>
        <v>0</v>
      </c>
      <c r="H63" s="40">
        <f t="shared" ref="H63:H82" si="10">G63/$C$8/1000</f>
        <v>0</v>
      </c>
      <c r="J63" s="10"/>
    </row>
    <row r="64" spans="2:17" ht="14" x14ac:dyDescent="0.45">
      <c r="B64" s="19" t="s">
        <v>28</v>
      </c>
      <c r="C64" s="59" t="s">
        <v>83</v>
      </c>
      <c r="D64" s="59">
        <v>1</v>
      </c>
      <c r="E64" s="17"/>
      <c r="F64" s="18">
        <v>0</v>
      </c>
      <c r="G64" s="41">
        <f t="shared" si="9"/>
        <v>0</v>
      </c>
      <c r="H64" s="40">
        <f t="shared" si="10"/>
        <v>0</v>
      </c>
      <c r="J64" s="10"/>
    </row>
    <row r="65" spans="2:10" ht="14" x14ac:dyDescent="0.45">
      <c r="B65" s="19" t="s">
        <v>29</v>
      </c>
      <c r="C65" s="59" t="s">
        <v>83</v>
      </c>
      <c r="D65" s="59">
        <v>1</v>
      </c>
      <c r="E65" s="17"/>
      <c r="F65" s="18">
        <v>0</v>
      </c>
      <c r="G65" s="41">
        <f t="shared" si="9"/>
        <v>0</v>
      </c>
      <c r="H65" s="40">
        <f t="shared" si="10"/>
        <v>0</v>
      </c>
      <c r="J65" s="10"/>
    </row>
    <row r="66" spans="2:10" ht="14" x14ac:dyDescent="0.45">
      <c r="B66" s="19" t="s">
        <v>30</v>
      </c>
      <c r="C66" s="59" t="s">
        <v>83</v>
      </c>
      <c r="D66" s="59">
        <v>1</v>
      </c>
      <c r="E66" s="17"/>
      <c r="F66" s="18">
        <v>0</v>
      </c>
      <c r="G66" s="41">
        <f t="shared" si="9"/>
        <v>0</v>
      </c>
      <c r="H66" s="40">
        <f t="shared" si="10"/>
        <v>0</v>
      </c>
      <c r="J66" s="10"/>
    </row>
    <row r="67" spans="2:10" ht="14" x14ac:dyDescent="0.45">
      <c r="B67" s="19" t="s">
        <v>31</v>
      </c>
      <c r="C67" s="59" t="s">
        <v>83</v>
      </c>
      <c r="D67" s="59">
        <v>1</v>
      </c>
      <c r="E67" s="17"/>
      <c r="F67" s="18">
        <v>0</v>
      </c>
      <c r="G67" s="41">
        <f t="shared" si="9"/>
        <v>0</v>
      </c>
      <c r="H67" s="40">
        <f t="shared" si="10"/>
        <v>0</v>
      </c>
      <c r="J67" s="10"/>
    </row>
    <row r="68" spans="2:10" ht="14" x14ac:dyDescent="0.45">
      <c r="B68" s="19" t="s">
        <v>32</v>
      </c>
      <c r="C68" s="59" t="s">
        <v>83</v>
      </c>
      <c r="D68" s="59">
        <v>1</v>
      </c>
      <c r="E68" s="17"/>
      <c r="F68" s="18">
        <v>0</v>
      </c>
      <c r="G68" s="41">
        <f t="shared" si="9"/>
        <v>0</v>
      </c>
      <c r="H68" s="40">
        <f t="shared" si="10"/>
        <v>0</v>
      </c>
      <c r="J68" s="10"/>
    </row>
    <row r="69" spans="2:10" ht="14" x14ac:dyDescent="0.45">
      <c r="B69" s="19" t="s">
        <v>33</v>
      </c>
      <c r="C69" s="59" t="s">
        <v>83</v>
      </c>
      <c r="D69" s="59">
        <v>1</v>
      </c>
      <c r="E69" s="17"/>
      <c r="F69" s="18">
        <v>0</v>
      </c>
      <c r="G69" s="41">
        <f t="shared" si="9"/>
        <v>0</v>
      </c>
      <c r="H69" s="40">
        <f t="shared" si="10"/>
        <v>0</v>
      </c>
      <c r="J69" s="10"/>
    </row>
    <row r="70" spans="2:10" ht="14" x14ac:dyDescent="0.45">
      <c r="B70" s="19" t="s">
        <v>34</v>
      </c>
      <c r="C70" s="59" t="s">
        <v>83</v>
      </c>
      <c r="D70" s="59">
        <v>1</v>
      </c>
      <c r="E70" s="17"/>
      <c r="F70" s="18">
        <v>0</v>
      </c>
      <c r="G70" s="41">
        <f t="shared" si="9"/>
        <v>0</v>
      </c>
      <c r="H70" s="40">
        <f t="shared" si="10"/>
        <v>0</v>
      </c>
      <c r="J70" s="10"/>
    </row>
    <row r="71" spans="2:10" ht="14" x14ac:dyDescent="0.45">
      <c r="B71" s="19" t="s">
        <v>35</v>
      </c>
      <c r="C71" s="59" t="s">
        <v>83</v>
      </c>
      <c r="D71" s="59">
        <v>1</v>
      </c>
      <c r="E71" s="17"/>
      <c r="F71" s="18">
        <v>0</v>
      </c>
      <c r="G71" s="41">
        <f t="shared" si="9"/>
        <v>0</v>
      </c>
      <c r="H71" s="40">
        <f t="shared" si="10"/>
        <v>0</v>
      </c>
      <c r="J71" s="10"/>
    </row>
    <row r="72" spans="2:10" ht="14" x14ac:dyDescent="0.45">
      <c r="B72" s="19" t="s">
        <v>36</v>
      </c>
      <c r="C72" s="59" t="s">
        <v>83</v>
      </c>
      <c r="D72" s="59">
        <v>1</v>
      </c>
      <c r="E72" s="17"/>
      <c r="F72" s="18">
        <v>0</v>
      </c>
      <c r="G72" s="41">
        <f t="shared" si="9"/>
        <v>0</v>
      </c>
      <c r="H72" s="40">
        <f t="shared" si="10"/>
        <v>0</v>
      </c>
      <c r="J72" s="10"/>
    </row>
    <row r="73" spans="2:10" ht="14" x14ac:dyDescent="0.45">
      <c r="B73" s="19" t="s">
        <v>37</v>
      </c>
      <c r="C73" s="59" t="s">
        <v>83</v>
      </c>
      <c r="D73" s="59">
        <v>1</v>
      </c>
      <c r="E73" s="17"/>
      <c r="F73" s="18">
        <v>0</v>
      </c>
      <c r="G73" s="41">
        <f t="shared" si="9"/>
        <v>0</v>
      </c>
      <c r="H73" s="40">
        <f t="shared" si="10"/>
        <v>0</v>
      </c>
      <c r="J73" s="10"/>
    </row>
    <row r="74" spans="2:10" ht="14" x14ac:dyDescent="0.45">
      <c r="B74" s="19" t="s">
        <v>38</v>
      </c>
      <c r="C74" s="59" t="s">
        <v>83</v>
      </c>
      <c r="D74" s="59">
        <v>1</v>
      </c>
      <c r="E74" s="17"/>
      <c r="F74" s="18">
        <v>0</v>
      </c>
      <c r="G74" s="41">
        <f t="shared" si="9"/>
        <v>0</v>
      </c>
      <c r="H74" s="40">
        <f t="shared" si="10"/>
        <v>0</v>
      </c>
      <c r="J74" s="10"/>
    </row>
    <row r="75" spans="2:10" ht="14" x14ac:dyDescent="0.45">
      <c r="B75" s="19" t="s">
        <v>39</v>
      </c>
      <c r="C75" s="59" t="s">
        <v>83</v>
      </c>
      <c r="D75" s="59">
        <v>1</v>
      </c>
      <c r="E75" s="17"/>
      <c r="F75" s="18">
        <v>0</v>
      </c>
      <c r="G75" s="41">
        <f t="shared" si="9"/>
        <v>0</v>
      </c>
      <c r="H75" s="40">
        <f t="shared" si="10"/>
        <v>0</v>
      </c>
      <c r="J75" s="10"/>
    </row>
    <row r="76" spans="2:10" ht="14" x14ac:dyDescent="0.45">
      <c r="B76" s="19" t="s">
        <v>40</v>
      </c>
      <c r="C76" s="59" t="s">
        <v>83</v>
      </c>
      <c r="D76" s="59">
        <v>1</v>
      </c>
      <c r="E76" s="17"/>
      <c r="F76" s="18">
        <v>0</v>
      </c>
      <c r="G76" s="41">
        <f t="shared" si="9"/>
        <v>0</v>
      </c>
      <c r="H76" s="40">
        <f t="shared" si="10"/>
        <v>0</v>
      </c>
      <c r="J76" s="10"/>
    </row>
    <row r="77" spans="2:10" ht="14" x14ac:dyDescent="0.45">
      <c r="B77" s="19" t="s">
        <v>41</v>
      </c>
      <c r="C77" s="59" t="s">
        <v>83</v>
      </c>
      <c r="D77" s="59">
        <v>1</v>
      </c>
      <c r="E77" s="17"/>
      <c r="F77" s="18">
        <v>0</v>
      </c>
      <c r="G77" s="41">
        <f t="shared" si="9"/>
        <v>0</v>
      </c>
      <c r="H77" s="40">
        <f t="shared" si="10"/>
        <v>0</v>
      </c>
      <c r="J77" s="10"/>
    </row>
    <row r="78" spans="2:10" ht="14" x14ac:dyDescent="0.45">
      <c r="B78" s="19" t="s">
        <v>42</v>
      </c>
      <c r="C78" s="59" t="s">
        <v>83</v>
      </c>
      <c r="D78" s="59">
        <v>1</v>
      </c>
      <c r="E78" s="17"/>
      <c r="F78" s="18">
        <v>0</v>
      </c>
      <c r="G78" s="41">
        <f t="shared" si="9"/>
        <v>0</v>
      </c>
      <c r="H78" s="40">
        <f t="shared" si="10"/>
        <v>0</v>
      </c>
      <c r="J78" s="10"/>
    </row>
    <row r="79" spans="2:10" ht="14" x14ac:dyDescent="0.45">
      <c r="B79" s="19" t="s">
        <v>43</v>
      </c>
      <c r="C79" s="59" t="s">
        <v>83</v>
      </c>
      <c r="D79" s="59">
        <v>1</v>
      </c>
      <c r="E79" s="17"/>
      <c r="F79" s="18">
        <v>0</v>
      </c>
      <c r="G79" s="41">
        <f t="shared" si="9"/>
        <v>0</v>
      </c>
      <c r="H79" s="40">
        <f t="shared" si="10"/>
        <v>0</v>
      </c>
      <c r="J79" s="10"/>
    </row>
    <row r="80" spans="2:10" ht="14" x14ac:dyDescent="0.45">
      <c r="B80" s="19" t="s">
        <v>44</v>
      </c>
      <c r="C80" s="59" t="s">
        <v>83</v>
      </c>
      <c r="D80" s="59">
        <v>1</v>
      </c>
      <c r="E80" s="17"/>
      <c r="F80" s="18">
        <v>0</v>
      </c>
      <c r="G80" s="41">
        <f t="shared" si="9"/>
        <v>0</v>
      </c>
      <c r="H80" s="40">
        <f t="shared" si="10"/>
        <v>0</v>
      </c>
      <c r="J80" s="10"/>
    </row>
    <row r="81" spans="2:10" ht="14" x14ac:dyDescent="0.45">
      <c r="B81" s="19" t="s">
        <v>45</v>
      </c>
      <c r="C81" s="59" t="s">
        <v>83</v>
      </c>
      <c r="D81" s="59">
        <v>1</v>
      </c>
      <c r="E81" s="17"/>
      <c r="F81" s="18">
        <v>0</v>
      </c>
      <c r="G81" s="41">
        <f t="shared" si="9"/>
        <v>0</v>
      </c>
      <c r="H81" s="40">
        <f t="shared" si="10"/>
        <v>0</v>
      </c>
      <c r="J81" s="10"/>
    </row>
    <row r="82" spans="2:10" ht="14" x14ac:dyDescent="0.45">
      <c r="B82" s="19" t="s">
        <v>46</v>
      </c>
      <c r="C82" s="59" t="s">
        <v>83</v>
      </c>
      <c r="D82" s="59">
        <v>1</v>
      </c>
      <c r="E82" s="17"/>
      <c r="F82" s="18">
        <v>0</v>
      </c>
      <c r="G82" s="41">
        <f t="shared" si="9"/>
        <v>0</v>
      </c>
      <c r="H82" s="40">
        <f t="shared" si="10"/>
        <v>0</v>
      </c>
      <c r="J82" s="10"/>
    </row>
    <row r="84" spans="2:10" x14ac:dyDescent="0.4">
      <c r="B84" s="52" t="s">
        <v>24</v>
      </c>
      <c r="C84" s="53"/>
      <c r="D84" s="53"/>
      <c r="E84" s="53"/>
      <c r="F84" s="53"/>
      <c r="G84" s="54">
        <f>SUM(G63:G82)</f>
        <v>0</v>
      </c>
      <c r="H84" s="54">
        <f>SUM(H63:H82)</f>
        <v>0</v>
      </c>
    </row>
    <row r="86" spans="2:10" x14ac:dyDescent="0.4">
      <c r="B86" s="15" t="s">
        <v>47</v>
      </c>
      <c r="C86" s="15"/>
      <c r="D86" s="15"/>
      <c r="E86" s="15"/>
      <c r="F86" s="15"/>
      <c r="G86" s="15"/>
      <c r="H86" s="15"/>
      <c r="J86" s="15" t="s">
        <v>10</v>
      </c>
    </row>
    <row r="87" spans="2:10" x14ac:dyDescent="0.4">
      <c r="C87" s="32" t="s">
        <v>61</v>
      </c>
      <c r="D87" s="32" t="s">
        <v>62</v>
      </c>
      <c r="E87" s="32" t="s">
        <v>92</v>
      </c>
      <c r="F87" s="32" t="s">
        <v>65</v>
      </c>
      <c r="J87" s="1"/>
    </row>
    <row r="88" spans="2:10" ht="14" x14ac:dyDescent="0.45">
      <c r="B88" s="19" t="s">
        <v>27</v>
      </c>
      <c r="C88" s="59" t="s">
        <v>83</v>
      </c>
      <c r="D88" s="59">
        <v>1</v>
      </c>
      <c r="E88" s="17"/>
      <c r="F88" s="18">
        <v>0</v>
      </c>
      <c r="G88" s="41">
        <f t="shared" ref="G88:G107" si="11">F88*D88</f>
        <v>0</v>
      </c>
      <c r="H88" s="40">
        <f t="shared" ref="H88:H107" si="12">G88/$C$8/1000</f>
        <v>0</v>
      </c>
      <c r="J88" s="10"/>
    </row>
    <row r="89" spans="2:10" ht="14" x14ac:dyDescent="0.45">
      <c r="B89" s="19" t="s">
        <v>28</v>
      </c>
      <c r="C89" s="59" t="s">
        <v>83</v>
      </c>
      <c r="D89" s="59">
        <v>1</v>
      </c>
      <c r="E89" s="17"/>
      <c r="F89" s="18">
        <v>0</v>
      </c>
      <c r="G89" s="41">
        <f t="shared" si="11"/>
        <v>0</v>
      </c>
      <c r="H89" s="40">
        <f t="shared" si="12"/>
        <v>0</v>
      </c>
      <c r="J89" s="10"/>
    </row>
    <row r="90" spans="2:10" ht="14" x14ac:dyDescent="0.45">
      <c r="B90" s="19" t="s">
        <v>29</v>
      </c>
      <c r="C90" s="59" t="s">
        <v>83</v>
      </c>
      <c r="D90" s="59">
        <v>1</v>
      </c>
      <c r="E90" s="17"/>
      <c r="F90" s="18">
        <v>0</v>
      </c>
      <c r="G90" s="41">
        <f t="shared" si="11"/>
        <v>0</v>
      </c>
      <c r="H90" s="40">
        <f t="shared" si="12"/>
        <v>0</v>
      </c>
      <c r="J90" s="10"/>
    </row>
    <row r="91" spans="2:10" ht="14" x14ac:dyDescent="0.45">
      <c r="B91" s="19" t="s">
        <v>30</v>
      </c>
      <c r="C91" s="59" t="s">
        <v>83</v>
      </c>
      <c r="D91" s="59">
        <v>1</v>
      </c>
      <c r="E91" s="17"/>
      <c r="F91" s="18">
        <v>0</v>
      </c>
      <c r="G91" s="41">
        <f t="shared" si="11"/>
        <v>0</v>
      </c>
      <c r="H91" s="40">
        <f t="shared" si="12"/>
        <v>0</v>
      </c>
      <c r="J91" s="10"/>
    </row>
    <row r="92" spans="2:10" ht="14" x14ac:dyDescent="0.45">
      <c r="B92" s="19" t="s">
        <v>31</v>
      </c>
      <c r="C92" s="59" t="s">
        <v>83</v>
      </c>
      <c r="D92" s="59">
        <v>1</v>
      </c>
      <c r="E92" s="17"/>
      <c r="F92" s="18">
        <v>0</v>
      </c>
      <c r="G92" s="41">
        <f t="shared" si="11"/>
        <v>0</v>
      </c>
      <c r="H92" s="40">
        <f t="shared" si="12"/>
        <v>0</v>
      </c>
      <c r="J92" s="10"/>
    </row>
    <row r="93" spans="2:10" ht="14" x14ac:dyDescent="0.45">
      <c r="B93" s="19" t="s">
        <v>32</v>
      </c>
      <c r="C93" s="59" t="s">
        <v>83</v>
      </c>
      <c r="D93" s="59">
        <v>1</v>
      </c>
      <c r="E93" s="17"/>
      <c r="F93" s="18">
        <v>0</v>
      </c>
      <c r="G93" s="41">
        <f t="shared" si="11"/>
        <v>0</v>
      </c>
      <c r="H93" s="40">
        <f t="shared" si="12"/>
        <v>0</v>
      </c>
      <c r="J93" s="10"/>
    </row>
    <row r="94" spans="2:10" ht="14" x14ac:dyDescent="0.45">
      <c r="B94" s="19" t="s">
        <v>33</v>
      </c>
      <c r="C94" s="59" t="s">
        <v>83</v>
      </c>
      <c r="D94" s="59">
        <v>1</v>
      </c>
      <c r="E94" s="17"/>
      <c r="F94" s="18">
        <v>0</v>
      </c>
      <c r="G94" s="41">
        <f t="shared" si="11"/>
        <v>0</v>
      </c>
      <c r="H94" s="40">
        <f t="shared" si="12"/>
        <v>0</v>
      </c>
      <c r="J94" s="10"/>
    </row>
    <row r="95" spans="2:10" ht="14" x14ac:dyDescent="0.45">
      <c r="B95" s="19" t="s">
        <v>34</v>
      </c>
      <c r="C95" s="59" t="s">
        <v>83</v>
      </c>
      <c r="D95" s="59">
        <v>1</v>
      </c>
      <c r="E95" s="17"/>
      <c r="F95" s="18">
        <v>0</v>
      </c>
      <c r="G95" s="41">
        <f t="shared" si="11"/>
        <v>0</v>
      </c>
      <c r="H95" s="40">
        <f t="shared" si="12"/>
        <v>0</v>
      </c>
      <c r="J95" s="10"/>
    </row>
    <row r="96" spans="2:10" ht="14" x14ac:dyDescent="0.45">
      <c r="B96" s="19" t="s">
        <v>35</v>
      </c>
      <c r="C96" s="59" t="s">
        <v>83</v>
      </c>
      <c r="D96" s="59">
        <v>1</v>
      </c>
      <c r="E96" s="17"/>
      <c r="F96" s="18">
        <v>0</v>
      </c>
      <c r="G96" s="41">
        <f t="shared" si="11"/>
        <v>0</v>
      </c>
      <c r="H96" s="40">
        <f t="shared" si="12"/>
        <v>0</v>
      </c>
      <c r="J96" s="10"/>
    </row>
    <row r="97" spans="2:10" ht="14" x14ac:dyDescent="0.45">
      <c r="B97" s="19" t="s">
        <v>36</v>
      </c>
      <c r="C97" s="59" t="s">
        <v>83</v>
      </c>
      <c r="D97" s="59">
        <v>1</v>
      </c>
      <c r="E97" s="17"/>
      <c r="F97" s="18">
        <v>0</v>
      </c>
      <c r="G97" s="41">
        <f t="shared" si="11"/>
        <v>0</v>
      </c>
      <c r="H97" s="40">
        <f t="shared" si="12"/>
        <v>0</v>
      </c>
      <c r="J97" s="10"/>
    </row>
    <row r="98" spans="2:10" ht="14" x14ac:dyDescent="0.45">
      <c r="B98" s="19" t="s">
        <v>37</v>
      </c>
      <c r="C98" s="59" t="s">
        <v>83</v>
      </c>
      <c r="D98" s="59">
        <v>1</v>
      </c>
      <c r="E98" s="17"/>
      <c r="F98" s="18">
        <v>0</v>
      </c>
      <c r="G98" s="41">
        <f t="shared" si="11"/>
        <v>0</v>
      </c>
      <c r="H98" s="40">
        <f t="shared" si="12"/>
        <v>0</v>
      </c>
      <c r="J98" s="10"/>
    </row>
    <row r="99" spans="2:10" ht="14" x14ac:dyDescent="0.45">
      <c r="B99" s="19" t="s">
        <v>38</v>
      </c>
      <c r="C99" s="59" t="s">
        <v>83</v>
      </c>
      <c r="D99" s="59">
        <v>1</v>
      </c>
      <c r="E99" s="17"/>
      <c r="F99" s="18">
        <v>0</v>
      </c>
      <c r="G99" s="41">
        <f t="shared" si="11"/>
        <v>0</v>
      </c>
      <c r="H99" s="40">
        <f t="shared" si="12"/>
        <v>0</v>
      </c>
      <c r="J99" s="10"/>
    </row>
    <row r="100" spans="2:10" ht="14" x14ac:dyDescent="0.45">
      <c r="B100" s="19" t="s">
        <v>39</v>
      </c>
      <c r="C100" s="59" t="s">
        <v>83</v>
      </c>
      <c r="D100" s="59">
        <v>1</v>
      </c>
      <c r="E100" s="17"/>
      <c r="F100" s="18">
        <v>0</v>
      </c>
      <c r="G100" s="41">
        <f t="shared" si="11"/>
        <v>0</v>
      </c>
      <c r="H100" s="40">
        <f t="shared" si="12"/>
        <v>0</v>
      </c>
      <c r="J100" s="10"/>
    </row>
    <row r="101" spans="2:10" ht="14" x14ac:dyDescent="0.45">
      <c r="B101" s="19" t="s">
        <v>40</v>
      </c>
      <c r="C101" s="59" t="s">
        <v>83</v>
      </c>
      <c r="D101" s="59">
        <v>1</v>
      </c>
      <c r="E101" s="17"/>
      <c r="F101" s="18">
        <v>0</v>
      </c>
      <c r="G101" s="41">
        <f t="shared" si="11"/>
        <v>0</v>
      </c>
      <c r="H101" s="40">
        <f t="shared" si="12"/>
        <v>0</v>
      </c>
      <c r="J101" s="10"/>
    </row>
    <row r="102" spans="2:10" ht="14" x14ac:dyDescent="0.45">
      <c r="B102" s="19" t="s">
        <v>41</v>
      </c>
      <c r="C102" s="59" t="s">
        <v>83</v>
      </c>
      <c r="D102" s="59">
        <v>1</v>
      </c>
      <c r="E102" s="17"/>
      <c r="F102" s="18">
        <v>0</v>
      </c>
      <c r="G102" s="41">
        <f t="shared" si="11"/>
        <v>0</v>
      </c>
      <c r="H102" s="40">
        <f t="shared" si="12"/>
        <v>0</v>
      </c>
      <c r="J102" s="10"/>
    </row>
    <row r="103" spans="2:10" ht="14" x14ac:dyDescent="0.45">
      <c r="B103" s="19" t="s">
        <v>42</v>
      </c>
      <c r="C103" s="59" t="s">
        <v>83</v>
      </c>
      <c r="D103" s="59">
        <v>1</v>
      </c>
      <c r="E103" s="17"/>
      <c r="F103" s="18">
        <v>0</v>
      </c>
      <c r="G103" s="41">
        <f t="shared" si="11"/>
        <v>0</v>
      </c>
      <c r="H103" s="40">
        <f t="shared" si="12"/>
        <v>0</v>
      </c>
      <c r="J103" s="10"/>
    </row>
    <row r="104" spans="2:10" ht="14" x14ac:dyDescent="0.45">
      <c r="B104" s="19" t="s">
        <v>43</v>
      </c>
      <c r="C104" s="59" t="s">
        <v>83</v>
      </c>
      <c r="D104" s="59">
        <v>1</v>
      </c>
      <c r="E104" s="17"/>
      <c r="F104" s="18">
        <v>0</v>
      </c>
      <c r="G104" s="41">
        <f t="shared" si="11"/>
        <v>0</v>
      </c>
      <c r="H104" s="40">
        <f t="shared" si="12"/>
        <v>0</v>
      </c>
      <c r="J104" s="10"/>
    </row>
    <row r="105" spans="2:10" ht="14" x14ac:dyDescent="0.45">
      <c r="B105" s="19" t="s">
        <v>44</v>
      </c>
      <c r="C105" s="59" t="s">
        <v>83</v>
      </c>
      <c r="D105" s="59">
        <v>1</v>
      </c>
      <c r="E105" s="17"/>
      <c r="F105" s="18">
        <v>0</v>
      </c>
      <c r="G105" s="41">
        <f t="shared" si="11"/>
        <v>0</v>
      </c>
      <c r="H105" s="40">
        <f t="shared" si="12"/>
        <v>0</v>
      </c>
      <c r="J105" s="10"/>
    </row>
    <row r="106" spans="2:10" ht="14" x14ac:dyDescent="0.45">
      <c r="B106" s="19" t="s">
        <v>45</v>
      </c>
      <c r="C106" s="59" t="s">
        <v>83</v>
      </c>
      <c r="D106" s="59">
        <v>1</v>
      </c>
      <c r="E106" s="17"/>
      <c r="F106" s="18">
        <v>0</v>
      </c>
      <c r="G106" s="41">
        <f t="shared" si="11"/>
        <v>0</v>
      </c>
      <c r="H106" s="40">
        <f t="shared" si="12"/>
        <v>0</v>
      </c>
      <c r="J106" s="10"/>
    </row>
    <row r="107" spans="2:10" ht="14" x14ac:dyDescent="0.45">
      <c r="B107" s="19" t="s">
        <v>46</v>
      </c>
      <c r="C107" s="59" t="s">
        <v>83</v>
      </c>
      <c r="D107" s="59">
        <v>1</v>
      </c>
      <c r="E107" s="17"/>
      <c r="F107" s="18">
        <v>0</v>
      </c>
      <c r="G107" s="41">
        <f t="shared" si="11"/>
        <v>0</v>
      </c>
      <c r="H107" s="40">
        <f t="shared" si="12"/>
        <v>0</v>
      </c>
      <c r="J107" s="10"/>
    </row>
    <row r="109" spans="2:10" x14ac:dyDescent="0.4">
      <c r="B109" s="52" t="s">
        <v>24</v>
      </c>
      <c r="C109" s="53"/>
      <c r="D109" s="53"/>
      <c r="E109" s="53"/>
      <c r="F109" s="53"/>
      <c r="G109" s="54">
        <f>SUM(G88:G107)</f>
        <v>0</v>
      </c>
      <c r="H109" s="54">
        <f>SUM(H88:H107)</f>
        <v>0</v>
      </c>
    </row>
    <row r="110" spans="2:10" ht="14" x14ac:dyDescent="0.45">
      <c r="J110" s="6"/>
    </row>
    <row r="111" spans="2:10" x14ac:dyDescent="0.4">
      <c r="B111" s="15" t="s">
        <v>48</v>
      </c>
      <c r="C111" s="15"/>
      <c r="D111" s="15"/>
      <c r="E111" s="15"/>
      <c r="F111" s="15"/>
      <c r="G111" s="15"/>
      <c r="H111" s="15"/>
      <c r="J111" s="15" t="s">
        <v>10</v>
      </c>
    </row>
    <row r="112" spans="2:10" x14ac:dyDescent="0.4">
      <c r="C112" s="32" t="s">
        <v>61</v>
      </c>
      <c r="D112" s="32" t="s">
        <v>62</v>
      </c>
      <c r="E112" s="32" t="s">
        <v>92</v>
      </c>
      <c r="F112" s="32" t="s">
        <v>65</v>
      </c>
      <c r="J112" s="1"/>
    </row>
    <row r="113" spans="2:10" ht="14" x14ac:dyDescent="0.45">
      <c r="B113" s="19" t="s">
        <v>27</v>
      </c>
      <c r="C113" s="59" t="s">
        <v>83</v>
      </c>
      <c r="D113" s="59">
        <v>1</v>
      </c>
      <c r="E113" s="17"/>
      <c r="F113" s="18">
        <v>0</v>
      </c>
      <c r="G113" s="41">
        <f t="shared" ref="G113:G132" si="13">F113*D113</f>
        <v>0</v>
      </c>
      <c r="H113" s="40">
        <f t="shared" ref="H113:H132" si="14">G113/$C$8/1000</f>
        <v>0</v>
      </c>
      <c r="J113" s="10"/>
    </row>
    <row r="114" spans="2:10" ht="14" x14ac:dyDescent="0.45">
      <c r="B114" s="19" t="s">
        <v>28</v>
      </c>
      <c r="C114" s="59" t="s">
        <v>83</v>
      </c>
      <c r="D114" s="59">
        <v>1</v>
      </c>
      <c r="E114" s="17"/>
      <c r="F114" s="18">
        <v>0</v>
      </c>
      <c r="G114" s="41">
        <f t="shared" si="13"/>
        <v>0</v>
      </c>
      <c r="H114" s="40">
        <f t="shared" si="14"/>
        <v>0</v>
      </c>
      <c r="J114" s="10"/>
    </row>
    <row r="115" spans="2:10" ht="14" x14ac:dyDescent="0.45">
      <c r="B115" s="19" t="s">
        <v>29</v>
      </c>
      <c r="C115" s="59" t="s">
        <v>83</v>
      </c>
      <c r="D115" s="59">
        <v>1</v>
      </c>
      <c r="E115" s="17"/>
      <c r="F115" s="18">
        <v>0</v>
      </c>
      <c r="G115" s="41">
        <f t="shared" si="13"/>
        <v>0</v>
      </c>
      <c r="H115" s="40">
        <f t="shared" si="14"/>
        <v>0</v>
      </c>
      <c r="J115" s="10"/>
    </row>
    <row r="116" spans="2:10" ht="14" x14ac:dyDescent="0.45">
      <c r="B116" s="19" t="s">
        <v>30</v>
      </c>
      <c r="C116" s="59" t="s">
        <v>83</v>
      </c>
      <c r="D116" s="59">
        <v>1</v>
      </c>
      <c r="E116" s="17"/>
      <c r="F116" s="18">
        <v>0</v>
      </c>
      <c r="G116" s="41">
        <f t="shared" si="13"/>
        <v>0</v>
      </c>
      <c r="H116" s="40">
        <f t="shared" si="14"/>
        <v>0</v>
      </c>
      <c r="J116" s="10"/>
    </row>
    <row r="117" spans="2:10" ht="14" x14ac:dyDescent="0.45">
      <c r="B117" s="19" t="s">
        <v>31</v>
      </c>
      <c r="C117" s="59" t="s">
        <v>83</v>
      </c>
      <c r="D117" s="59">
        <v>1</v>
      </c>
      <c r="E117" s="17"/>
      <c r="F117" s="18">
        <v>0</v>
      </c>
      <c r="G117" s="41">
        <f t="shared" si="13"/>
        <v>0</v>
      </c>
      <c r="H117" s="40">
        <f t="shared" si="14"/>
        <v>0</v>
      </c>
      <c r="J117" s="10"/>
    </row>
    <row r="118" spans="2:10" ht="14" x14ac:dyDescent="0.45">
      <c r="B118" s="19" t="s">
        <v>32</v>
      </c>
      <c r="C118" s="59" t="s">
        <v>83</v>
      </c>
      <c r="D118" s="59">
        <v>1</v>
      </c>
      <c r="E118" s="17"/>
      <c r="F118" s="18">
        <v>0</v>
      </c>
      <c r="G118" s="41">
        <f t="shared" si="13"/>
        <v>0</v>
      </c>
      <c r="H118" s="40">
        <f t="shared" si="14"/>
        <v>0</v>
      </c>
      <c r="J118" s="10"/>
    </row>
    <row r="119" spans="2:10" ht="14" x14ac:dyDescent="0.45">
      <c r="B119" s="19" t="s">
        <v>33</v>
      </c>
      <c r="C119" s="59" t="s">
        <v>83</v>
      </c>
      <c r="D119" s="59">
        <v>1</v>
      </c>
      <c r="E119" s="17"/>
      <c r="F119" s="18">
        <v>0</v>
      </c>
      <c r="G119" s="41">
        <f t="shared" si="13"/>
        <v>0</v>
      </c>
      <c r="H119" s="40">
        <f t="shared" si="14"/>
        <v>0</v>
      </c>
      <c r="J119" s="10"/>
    </row>
    <row r="120" spans="2:10" ht="14" x14ac:dyDescent="0.45">
      <c r="B120" s="19" t="s">
        <v>34</v>
      </c>
      <c r="C120" s="59" t="s">
        <v>83</v>
      </c>
      <c r="D120" s="59">
        <v>1</v>
      </c>
      <c r="E120" s="17"/>
      <c r="F120" s="18">
        <v>0</v>
      </c>
      <c r="G120" s="41">
        <f t="shared" si="13"/>
        <v>0</v>
      </c>
      <c r="H120" s="40">
        <f t="shared" si="14"/>
        <v>0</v>
      </c>
      <c r="J120" s="10"/>
    </row>
    <row r="121" spans="2:10" ht="14" x14ac:dyDescent="0.45">
      <c r="B121" s="19" t="s">
        <v>35</v>
      </c>
      <c r="C121" s="59" t="s">
        <v>83</v>
      </c>
      <c r="D121" s="59">
        <v>1</v>
      </c>
      <c r="E121" s="17"/>
      <c r="F121" s="18">
        <v>0</v>
      </c>
      <c r="G121" s="41">
        <f t="shared" si="13"/>
        <v>0</v>
      </c>
      <c r="H121" s="40">
        <f t="shared" si="14"/>
        <v>0</v>
      </c>
      <c r="J121" s="10"/>
    </row>
    <row r="122" spans="2:10" ht="14" x14ac:dyDescent="0.45">
      <c r="B122" s="19" t="s">
        <v>36</v>
      </c>
      <c r="C122" s="59" t="s">
        <v>83</v>
      </c>
      <c r="D122" s="59">
        <v>1</v>
      </c>
      <c r="E122" s="17"/>
      <c r="F122" s="18">
        <v>0</v>
      </c>
      <c r="G122" s="41">
        <f t="shared" si="13"/>
        <v>0</v>
      </c>
      <c r="H122" s="40">
        <f t="shared" si="14"/>
        <v>0</v>
      </c>
      <c r="J122" s="10"/>
    </row>
    <row r="123" spans="2:10" ht="14" x14ac:dyDescent="0.45">
      <c r="B123" s="19" t="s">
        <v>37</v>
      </c>
      <c r="C123" s="59" t="s">
        <v>83</v>
      </c>
      <c r="D123" s="59">
        <v>1</v>
      </c>
      <c r="E123" s="17"/>
      <c r="F123" s="18">
        <v>0</v>
      </c>
      <c r="G123" s="41">
        <f t="shared" si="13"/>
        <v>0</v>
      </c>
      <c r="H123" s="40">
        <f t="shared" si="14"/>
        <v>0</v>
      </c>
      <c r="J123" s="10"/>
    </row>
    <row r="124" spans="2:10" ht="14" x14ac:dyDescent="0.45">
      <c r="B124" s="19" t="s">
        <v>38</v>
      </c>
      <c r="C124" s="59" t="s">
        <v>83</v>
      </c>
      <c r="D124" s="59">
        <v>1</v>
      </c>
      <c r="E124" s="17"/>
      <c r="F124" s="18">
        <v>0</v>
      </c>
      <c r="G124" s="41">
        <f t="shared" si="13"/>
        <v>0</v>
      </c>
      <c r="H124" s="40">
        <f t="shared" si="14"/>
        <v>0</v>
      </c>
      <c r="J124" s="10"/>
    </row>
    <row r="125" spans="2:10" ht="14" x14ac:dyDescent="0.45">
      <c r="B125" s="19" t="s">
        <v>39</v>
      </c>
      <c r="C125" s="59" t="s">
        <v>83</v>
      </c>
      <c r="D125" s="59">
        <v>1</v>
      </c>
      <c r="E125" s="17"/>
      <c r="F125" s="18">
        <v>0</v>
      </c>
      <c r="G125" s="41">
        <f t="shared" si="13"/>
        <v>0</v>
      </c>
      <c r="H125" s="40">
        <f t="shared" si="14"/>
        <v>0</v>
      </c>
      <c r="J125" s="10"/>
    </row>
    <row r="126" spans="2:10" ht="14" x14ac:dyDescent="0.45">
      <c r="B126" s="19" t="s">
        <v>40</v>
      </c>
      <c r="C126" s="59" t="s">
        <v>83</v>
      </c>
      <c r="D126" s="59">
        <v>1</v>
      </c>
      <c r="E126" s="17"/>
      <c r="F126" s="18">
        <v>0</v>
      </c>
      <c r="G126" s="41">
        <f t="shared" si="13"/>
        <v>0</v>
      </c>
      <c r="H126" s="40">
        <f t="shared" si="14"/>
        <v>0</v>
      </c>
      <c r="J126" s="10"/>
    </row>
    <row r="127" spans="2:10" ht="14" x14ac:dyDescent="0.45">
      <c r="B127" s="19" t="s">
        <v>41</v>
      </c>
      <c r="C127" s="59" t="s">
        <v>83</v>
      </c>
      <c r="D127" s="59">
        <v>1</v>
      </c>
      <c r="E127" s="17"/>
      <c r="F127" s="18">
        <v>0</v>
      </c>
      <c r="G127" s="41">
        <f t="shared" si="13"/>
        <v>0</v>
      </c>
      <c r="H127" s="40">
        <f t="shared" si="14"/>
        <v>0</v>
      </c>
      <c r="J127" s="10"/>
    </row>
    <row r="128" spans="2:10" ht="14" x14ac:dyDescent="0.45">
      <c r="B128" s="19" t="s">
        <v>42</v>
      </c>
      <c r="C128" s="59" t="s">
        <v>83</v>
      </c>
      <c r="D128" s="59">
        <v>1</v>
      </c>
      <c r="E128" s="17"/>
      <c r="F128" s="18">
        <v>0</v>
      </c>
      <c r="G128" s="41">
        <f t="shared" si="13"/>
        <v>0</v>
      </c>
      <c r="H128" s="40">
        <f t="shared" si="14"/>
        <v>0</v>
      </c>
      <c r="J128" s="10"/>
    </row>
    <row r="129" spans="2:10" ht="14" x14ac:dyDescent="0.45">
      <c r="B129" s="19" t="s">
        <v>43</v>
      </c>
      <c r="C129" s="59" t="s">
        <v>83</v>
      </c>
      <c r="D129" s="59">
        <v>1</v>
      </c>
      <c r="E129" s="17"/>
      <c r="F129" s="18">
        <v>0</v>
      </c>
      <c r="G129" s="41">
        <f t="shared" si="13"/>
        <v>0</v>
      </c>
      <c r="H129" s="40">
        <f t="shared" si="14"/>
        <v>0</v>
      </c>
      <c r="J129" s="10"/>
    </row>
    <row r="130" spans="2:10" ht="14" x14ac:dyDescent="0.45">
      <c r="B130" s="19" t="s">
        <v>44</v>
      </c>
      <c r="C130" s="59" t="s">
        <v>83</v>
      </c>
      <c r="D130" s="59">
        <v>1</v>
      </c>
      <c r="E130" s="17"/>
      <c r="F130" s="18">
        <v>0</v>
      </c>
      <c r="G130" s="41">
        <f t="shared" si="13"/>
        <v>0</v>
      </c>
      <c r="H130" s="40">
        <f t="shared" si="14"/>
        <v>0</v>
      </c>
      <c r="J130" s="10"/>
    </row>
    <row r="131" spans="2:10" ht="14" x14ac:dyDescent="0.45">
      <c r="B131" s="19" t="s">
        <v>45</v>
      </c>
      <c r="C131" s="59" t="s">
        <v>83</v>
      </c>
      <c r="D131" s="59">
        <v>1</v>
      </c>
      <c r="E131" s="17"/>
      <c r="F131" s="18">
        <v>0</v>
      </c>
      <c r="G131" s="41">
        <f t="shared" si="13"/>
        <v>0</v>
      </c>
      <c r="H131" s="40">
        <f t="shared" si="14"/>
        <v>0</v>
      </c>
      <c r="J131" s="10"/>
    </row>
    <row r="132" spans="2:10" ht="14" x14ac:dyDescent="0.45">
      <c r="B132" s="19" t="s">
        <v>46</v>
      </c>
      <c r="C132" s="59" t="s">
        <v>83</v>
      </c>
      <c r="D132" s="59">
        <v>1</v>
      </c>
      <c r="E132" s="17"/>
      <c r="F132" s="18">
        <v>0</v>
      </c>
      <c r="G132" s="41">
        <f t="shared" si="13"/>
        <v>0</v>
      </c>
      <c r="H132" s="40">
        <f t="shared" si="14"/>
        <v>0</v>
      </c>
      <c r="J132" s="10"/>
    </row>
    <row r="134" spans="2:10" x14ac:dyDescent="0.4">
      <c r="B134" s="52" t="s">
        <v>24</v>
      </c>
      <c r="C134" s="53"/>
      <c r="D134" s="53"/>
      <c r="E134" s="53"/>
      <c r="F134" s="53"/>
      <c r="G134" s="54">
        <f>SUM(G113:G132)</f>
        <v>0</v>
      </c>
      <c r="H134" s="54">
        <f>SUM(H113:H132)</f>
        <v>0</v>
      </c>
    </row>
    <row r="135" spans="2:10" ht="14" x14ac:dyDescent="0.45">
      <c r="J135" s="6"/>
    </row>
    <row r="136" spans="2:10" x14ac:dyDescent="0.4">
      <c r="B136" s="15" t="s">
        <v>95</v>
      </c>
      <c r="C136" s="15"/>
      <c r="D136" s="15"/>
      <c r="E136" s="15"/>
      <c r="F136" s="15"/>
      <c r="G136" s="15"/>
      <c r="H136" s="15"/>
      <c r="J136" s="15" t="s">
        <v>10</v>
      </c>
    </row>
    <row r="137" spans="2:10" x14ac:dyDescent="0.4">
      <c r="C137" s="32" t="s">
        <v>61</v>
      </c>
      <c r="D137" s="32" t="s">
        <v>62</v>
      </c>
      <c r="E137" s="32" t="s">
        <v>92</v>
      </c>
      <c r="F137" s="32" t="s">
        <v>65</v>
      </c>
      <c r="J137" s="1"/>
    </row>
    <row r="138" spans="2:10" ht="14" x14ac:dyDescent="0.45">
      <c r="B138" s="19" t="s">
        <v>27</v>
      </c>
      <c r="C138" s="59" t="s">
        <v>83</v>
      </c>
      <c r="D138" s="59">
        <v>1</v>
      </c>
      <c r="E138" s="17"/>
      <c r="F138" s="18">
        <v>0</v>
      </c>
      <c r="G138" s="41">
        <f t="shared" ref="G138:G157" si="15">F138*D138</f>
        <v>0</v>
      </c>
      <c r="H138" s="40">
        <f t="shared" ref="H138:H157" si="16">G138/$C$8/1000</f>
        <v>0</v>
      </c>
      <c r="J138" s="10"/>
    </row>
    <row r="139" spans="2:10" ht="14" x14ac:dyDescent="0.45">
      <c r="B139" s="19" t="s">
        <v>28</v>
      </c>
      <c r="C139" s="59" t="s">
        <v>83</v>
      </c>
      <c r="D139" s="59">
        <v>1</v>
      </c>
      <c r="E139" s="17"/>
      <c r="F139" s="18">
        <v>0</v>
      </c>
      <c r="G139" s="41">
        <f t="shared" si="15"/>
        <v>0</v>
      </c>
      <c r="H139" s="40">
        <f t="shared" si="16"/>
        <v>0</v>
      </c>
      <c r="J139" s="10"/>
    </row>
    <row r="140" spans="2:10" ht="14" x14ac:dyDescent="0.45">
      <c r="B140" s="19" t="s">
        <v>29</v>
      </c>
      <c r="C140" s="59" t="s">
        <v>83</v>
      </c>
      <c r="D140" s="59">
        <v>1</v>
      </c>
      <c r="E140" s="17"/>
      <c r="F140" s="18">
        <v>0</v>
      </c>
      <c r="G140" s="41">
        <f t="shared" si="15"/>
        <v>0</v>
      </c>
      <c r="H140" s="40">
        <f t="shared" si="16"/>
        <v>0</v>
      </c>
      <c r="J140" s="10"/>
    </row>
    <row r="141" spans="2:10" ht="14" x14ac:dyDescent="0.45">
      <c r="B141" s="19" t="s">
        <v>30</v>
      </c>
      <c r="C141" s="59" t="s">
        <v>83</v>
      </c>
      <c r="D141" s="59">
        <v>1</v>
      </c>
      <c r="E141" s="17"/>
      <c r="F141" s="18">
        <v>0</v>
      </c>
      <c r="G141" s="41">
        <f t="shared" si="15"/>
        <v>0</v>
      </c>
      <c r="H141" s="40">
        <f t="shared" si="16"/>
        <v>0</v>
      </c>
      <c r="J141" s="10"/>
    </row>
    <row r="142" spans="2:10" ht="14" x14ac:dyDescent="0.45">
      <c r="B142" s="19" t="s">
        <v>31</v>
      </c>
      <c r="C142" s="59" t="s">
        <v>83</v>
      </c>
      <c r="D142" s="59">
        <v>1</v>
      </c>
      <c r="E142" s="17"/>
      <c r="F142" s="18">
        <v>0</v>
      </c>
      <c r="G142" s="41">
        <f t="shared" si="15"/>
        <v>0</v>
      </c>
      <c r="H142" s="40">
        <f t="shared" si="16"/>
        <v>0</v>
      </c>
      <c r="J142" s="10"/>
    </row>
    <row r="143" spans="2:10" ht="14" x14ac:dyDescent="0.45">
      <c r="B143" s="19" t="s">
        <v>32</v>
      </c>
      <c r="C143" s="59" t="s">
        <v>83</v>
      </c>
      <c r="D143" s="59">
        <v>1</v>
      </c>
      <c r="E143" s="17"/>
      <c r="F143" s="18">
        <v>0</v>
      </c>
      <c r="G143" s="41">
        <f t="shared" si="15"/>
        <v>0</v>
      </c>
      <c r="H143" s="40">
        <f t="shared" si="16"/>
        <v>0</v>
      </c>
      <c r="J143" s="10"/>
    </row>
    <row r="144" spans="2:10" ht="14" x14ac:dyDescent="0.45">
      <c r="B144" s="19" t="s">
        <v>33</v>
      </c>
      <c r="C144" s="59" t="s">
        <v>83</v>
      </c>
      <c r="D144" s="59">
        <v>1</v>
      </c>
      <c r="E144" s="17"/>
      <c r="F144" s="18">
        <v>0</v>
      </c>
      <c r="G144" s="41">
        <f t="shared" si="15"/>
        <v>0</v>
      </c>
      <c r="H144" s="40">
        <f t="shared" si="16"/>
        <v>0</v>
      </c>
      <c r="J144" s="10"/>
    </row>
    <row r="145" spans="2:10" ht="14" x14ac:dyDescent="0.45">
      <c r="B145" s="19" t="s">
        <v>34</v>
      </c>
      <c r="C145" s="59" t="s">
        <v>83</v>
      </c>
      <c r="D145" s="59">
        <v>1</v>
      </c>
      <c r="E145" s="17"/>
      <c r="F145" s="18">
        <v>0</v>
      </c>
      <c r="G145" s="41">
        <f t="shared" si="15"/>
        <v>0</v>
      </c>
      <c r="H145" s="40">
        <f t="shared" si="16"/>
        <v>0</v>
      </c>
      <c r="J145" s="10"/>
    </row>
    <row r="146" spans="2:10" ht="14" x14ac:dyDescent="0.45">
      <c r="B146" s="19" t="s">
        <v>35</v>
      </c>
      <c r="C146" s="59" t="s">
        <v>83</v>
      </c>
      <c r="D146" s="59">
        <v>1</v>
      </c>
      <c r="E146" s="17"/>
      <c r="F146" s="18">
        <v>0</v>
      </c>
      <c r="G146" s="41">
        <f t="shared" si="15"/>
        <v>0</v>
      </c>
      <c r="H146" s="40">
        <f t="shared" si="16"/>
        <v>0</v>
      </c>
      <c r="J146" s="10"/>
    </row>
    <row r="147" spans="2:10" ht="14" x14ac:dyDescent="0.45">
      <c r="B147" s="19" t="s">
        <v>36</v>
      </c>
      <c r="C147" s="59" t="s">
        <v>83</v>
      </c>
      <c r="D147" s="59">
        <v>1</v>
      </c>
      <c r="E147" s="17"/>
      <c r="F147" s="18">
        <v>0</v>
      </c>
      <c r="G147" s="41">
        <f t="shared" si="15"/>
        <v>0</v>
      </c>
      <c r="H147" s="40">
        <f t="shared" si="16"/>
        <v>0</v>
      </c>
      <c r="J147" s="10"/>
    </row>
    <row r="148" spans="2:10" ht="14" x14ac:dyDescent="0.45">
      <c r="B148" s="19" t="s">
        <v>37</v>
      </c>
      <c r="C148" s="59" t="s">
        <v>83</v>
      </c>
      <c r="D148" s="59">
        <v>1</v>
      </c>
      <c r="E148" s="17"/>
      <c r="F148" s="18">
        <v>0</v>
      </c>
      <c r="G148" s="41">
        <f t="shared" si="15"/>
        <v>0</v>
      </c>
      <c r="H148" s="40">
        <f t="shared" si="16"/>
        <v>0</v>
      </c>
      <c r="J148" s="10"/>
    </row>
    <row r="149" spans="2:10" ht="14" x14ac:dyDescent="0.45">
      <c r="B149" s="19" t="s">
        <v>38</v>
      </c>
      <c r="C149" s="59" t="s">
        <v>83</v>
      </c>
      <c r="D149" s="59">
        <v>1</v>
      </c>
      <c r="E149" s="17"/>
      <c r="F149" s="18">
        <v>0</v>
      </c>
      <c r="G149" s="41">
        <f t="shared" si="15"/>
        <v>0</v>
      </c>
      <c r="H149" s="40">
        <f t="shared" si="16"/>
        <v>0</v>
      </c>
      <c r="J149" s="10"/>
    </row>
    <row r="150" spans="2:10" ht="14" x14ac:dyDescent="0.45">
      <c r="B150" s="19" t="s">
        <v>39</v>
      </c>
      <c r="C150" s="59" t="s">
        <v>83</v>
      </c>
      <c r="D150" s="59">
        <v>1</v>
      </c>
      <c r="E150" s="17"/>
      <c r="F150" s="18">
        <v>0</v>
      </c>
      <c r="G150" s="41">
        <f t="shared" si="15"/>
        <v>0</v>
      </c>
      <c r="H150" s="40">
        <f t="shared" si="16"/>
        <v>0</v>
      </c>
      <c r="J150" s="10"/>
    </row>
    <row r="151" spans="2:10" ht="14" x14ac:dyDescent="0.45">
      <c r="B151" s="19" t="s">
        <v>40</v>
      </c>
      <c r="C151" s="59" t="s">
        <v>83</v>
      </c>
      <c r="D151" s="59">
        <v>1</v>
      </c>
      <c r="E151" s="17"/>
      <c r="F151" s="18">
        <v>0</v>
      </c>
      <c r="G151" s="41">
        <f t="shared" si="15"/>
        <v>0</v>
      </c>
      <c r="H151" s="40">
        <f t="shared" si="16"/>
        <v>0</v>
      </c>
      <c r="J151" s="10"/>
    </row>
    <row r="152" spans="2:10" ht="14" x14ac:dyDescent="0.45">
      <c r="B152" s="19" t="s">
        <v>41</v>
      </c>
      <c r="C152" s="59" t="s">
        <v>83</v>
      </c>
      <c r="D152" s="59">
        <v>1</v>
      </c>
      <c r="E152" s="17"/>
      <c r="F152" s="18">
        <v>0</v>
      </c>
      <c r="G152" s="41">
        <f t="shared" si="15"/>
        <v>0</v>
      </c>
      <c r="H152" s="40">
        <f t="shared" si="16"/>
        <v>0</v>
      </c>
      <c r="J152" s="10"/>
    </row>
    <row r="153" spans="2:10" ht="14" x14ac:dyDescent="0.45">
      <c r="B153" s="19" t="s">
        <v>42</v>
      </c>
      <c r="C153" s="59" t="s">
        <v>83</v>
      </c>
      <c r="D153" s="59">
        <v>1</v>
      </c>
      <c r="E153" s="17"/>
      <c r="F153" s="18">
        <v>0</v>
      </c>
      <c r="G153" s="41">
        <f t="shared" si="15"/>
        <v>0</v>
      </c>
      <c r="H153" s="40">
        <f t="shared" si="16"/>
        <v>0</v>
      </c>
      <c r="J153" s="10"/>
    </row>
    <row r="154" spans="2:10" ht="14" x14ac:dyDescent="0.45">
      <c r="B154" s="19" t="s">
        <v>43</v>
      </c>
      <c r="C154" s="59" t="s">
        <v>83</v>
      </c>
      <c r="D154" s="59">
        <v>1</v>
      </c>
      <c r="E154" s="17"/>
      <c r="F154" s="18">
        <v>0</v>
      </c>
      <c r="G154" s="41">
        <f t="shared" si="15"/>
        <v>0</v>
      </c>
      <c r="H154" s="40">
        <f t="shared" si="16"/>
        <v>0</v>
      </c>
      <c r="J154" s="10"/>
    </row>
    <row r="155" spans="2:10" ht="14" x14ac:dyDescent="0.45">
      <c r="B155" s="19" t="s">
        <v>44</v>
      </c>
      <c r="C155" s="59" t="s">
        <v>83</v>
      </c>
      <c r="D155" s="59">
        <v>1</v>
      </c>
      <c r="E155" s="17"/>
      <c r="F155" s="18">
        <v>0</v>
      </c>
      <c r="G155" s="41">
        <f t="shared" si="15"/>
        <v>0</v>
      </c>
      <c r="H155" s="40">
        <f t="shared" si="16"/>
        <v>0</v>
      </c>
      <c r="J155" s="10"/>
    </row>
    <row r="156" spans="2:10" ht="14" x14ac:dyDescent="0.45">
      <c r="B156" s="19" t="s">
        <v>45</v>
      </c>
      <c r="C156" s="59" t="s">
        <v>83</v>
      </c>
      <c r="D156" s="59">
        <v>1</v>
      </c>
      <c r="E156" s="17"/>
      <c r="F156" s="18">
        <v>0</v>
      </c>
      <c r="G156" s="41">
        <f t="shared" si="15"/>
        <v>0</v>
      </c>
      <c r="H156" s="40">
        <f t="shared" si="16"/>
        <v>0</v>
      </c>
      <c r="J156" s="10"/>
    </row>
    <row r="157" spans="2:10" ht="14" x14ac:dyDescent="0.45">
      <c r="B157" s="19" t="s">
        <v>46</v>
      </c>
      <c r="C157" s="59" t="s">
        <v>83</v>
      </c>
      <c r="D157" s="59">
        <v>1</v>
      </c>
      <c r="E157" s="17"/>
      <c r="F157" s="18">
        <v>0</v>
      </c>
      <c r="G157" s="41">
        <f t="shared" si="15"/>
        <v>0</v>
      </c>
      <c r="H157" s="40">
        <f t="shared" si="16"/>
        <v>0</v>
      </c>
      <c r="J157" s="10"/>
    </row>
    <row r="159" spans="2:10" x14ac:dyDescent="0.4">
      <c r="B159" s="52" t="s">
        <v>24</v>
      </c>
      <c r="C159" s="53"/>
      <c r="D159" s="53"/>
      <c r="E159" s="53"/>
      <c r="F159" s="53"/>
      <c r="G159" s="54">
        <f>SUM(G138:G157)</f>
        <v>0</v>
      </c>
      <c r="H159" s="54">
        <f>SUM(H138:H157)</f>
        <v>0</v>
      </c>
    </row>
    <row r="161" spans="2:10" x14ac:dyDescent="0.4">
      <c r="B161" s="15" t="s">
        <v>49</v>
      </c>
      <c r="C161" s="15"/>
      <c r="D161" s="15"/>
      <c r="E161" s="15"/>
      <c r="F161" s="15"/>
      <c r="G161" s="15"/>
      <c r="H161" s="15"/>
      <c r="J161" s="15" t="s">
        <v>60</v>
      </c>
    </row>
    <row r="162" spans="2:10" x14ac:dyDescent="0.4">
      <c r="B162" s="61" t="s">
        <v>94</v>
      </c>
      <c r="C162" s="32" t="s">
        <v>61</v>
      </c>
      <c r="D162" s="32" t="s">
        <v>62</v>
      </c>
      <c r="E162" s="60" t="s">
        <v>93</v>
      </c>
      <c r="F162" s="32" t="s">
        <v>65</v>
      </c>
      <c r="J162" s="1"/>
    </row>
    <row r="163" spans="2:10" ht="14" x14ac:dyDescent="0.45">
      <c r="B163" s="19" t="s">
        <v>27</v>
      </c>
      <c r="C163" s="59" t="s">
        <v>83</v>
      </c>
      <c r="D163" s="59">
        <v>1</v>
      </c>
      <c r="E163" s="62">
        <f t="shared" ref="E163:E182" si="17">INDEX(project_key,MATCH(B163,project_par,0),MATCH($B$2,project_names,0))</f>
        <v>10.5</v>
      </c>
      <c r="F163" s="18">
        <v>0</v>
      </c>
      <c r="G163" s="41">
        <f t="shared" ref="G163:G182" si="18">F163*D163</f>
        <v>0</v>
      </c>
      <c r="H163" s="40">
        <f t="shared" ref="H163:H182" si="19">G163/$C$8/1000</f>
        <v>0</v>
      </c>
      <c r="J163" s="10"/>
    </row>
    <row r="164" spans="2:10" ht="14" x14ac:dyDescent="0.45">
      <c r="B164" s="19" t="s">
        <v>28</v>
      </c>
      <c r="C164" s="59" t="s">
        <v>83</v>
      </c>
      <c r="D164" s="59">
        <v>1</v>
      </c>
      <c r="E164" s="62">
        <f t="shared" si="17"/>
        <v>10.5</v>
      </c>
      <c r="F164" s="18">
        <v>0</v>
      </c>
      <c r="G164" s="41">
        <f t="shared" si="18"/>
        <v>0</v>
      </c>
      <c r="H164" s="40">
        <f t="shared" si="19"/>
        <v>0</v>
      </c>
      <c r="J164" s="10"/>
    </row>
    <row r="165" spans="2:10" ht="14" x14ac:dyDescent="0.45">
      <c r="B165" s="19" t="s">
        <v>29</v>
      </c>
      <c r="C165" s="59" t="s">
        <v>83</v>
      </c>
      <c r="D165" s="59">
        <v>1</v>
      </c>
      <c r="E165" s="62">
        <f t="shared" si="17"/>
        <v>10.5</v>
      </c>
      <c r="F165" s="18">
        <v>0</v>
      </c>
      <c r="G165" s="41">
        <f t="shared" si="18"/>
        <v>0</v>
      </c>
      <c r="H165" s="40">
        <f t="shared" si="19"/>
        <v>0</v>
      </c>
      <c r="J165" s="10"/>
    </row>
    <row r="166" spans="2:10" ht="14" x14ac:dyDescent="0.45">
      <c r="B166" s="19" t="s">
        <v>30</v>
      </c>
      <c r="C166" s="59" t="s">
        <v>83</v>
      </c>
      <c r="D166" s="59">
        <v>1</v>
      </c>
      <c r="E166" s="62">
        <f t="shared" si="17"/>
        <v>10.5</v>
      </c>
      <c r="F166" s="18">
        <v>0</v>
      </c>
      <c r="G166" s="41">
        <f t="shared" si="18"/>
        <v>0</v>
      </c>
      <c r="H166" s="40">
        <f t="shared" si="19"/>
        <v>0</v>
      </c>
      <c r="J166" s="10"/>
    </row>
    <row r="167" spans="2:10" ht="14" x14ac:dyDescent="0.45">
      <c r="B167" s="19" t="s">
        <v>31</v>
      </c>
      <c r="C167" s="59" t="s">
        <v>83</v>
      </c>
      <c r="D167" s="59">
        <v>1</v>
      </c>
      <c r="E167" s="62">
        <f t="shared" si="17"/>
        <v>10.5</v>
      </c>
      <c r="F167" s="18">
        <v>0</v>
      </c>
      <c r="G167" s="41">
        <f t="shared" si="18"/>
        <v>0</v>
      </c>
      <c r="H167" s="40">
        <f t="shared" si="19"/>
        <v>0</v>
      </c>
      <c r="J167" s="10"/>
    </row>
    <row r="168" spans="2:10" ht="14" x14ac:dyDescent="0.45">
      <c r="B168" s="19" t="s">
        <v>32</v>
      </c>
      <c r="C168" s="59" t="s">
        <v>83</v>
      </c>
      <c r="D168" s="59">
        <v>1</v>
      </c>
      <c r="E168" s="62">
        <f t="shared" si="17"/>
        <v>10.5</v>
      </c>
      <c r="F168" s="18">
        <v>0</v>
      </c>
      <c r="G168" s="41">
        <f t="shared" si="18"/>
        <v>0</v>
      </c>
      <c r="H168" s="40">
        <f t="shared" si="19"/>
        <v>0</v>
      </c>
      <c r="J168" s="10"/>
    </row>
    <row r="169" spans="2:10" ht="14" x14ac:dyDescent="0.45">
      <c r="B169" s="19" t="s">
        <v>33</v>
      </c>
      <c r="C169" s="59" t="s">
        <v>83</v>
      </c>
      <c r="D169" s="59">
        <v>1</v>
      </c>
      <c r="E169" s="62">
        <f t="shared" si="17"/>
        <v>10.5</v>
      </c>
      <c r="F169" s="18">
        <v>0</v>
      </c>
      <c r="G169" s="41">
        <f t="shared" si="18"/>
        <v>0</v>
      </c>
      <c r="H169" s="40">
        <f t="shared" si="19"/>
        <v>0</v>
      </c>
      <c r="J169" s="10"/>
    </row>
    <row r="170" spans="2:10" ht="14" x14ac:dyDescent="0.45">
      <c r="B170" s="19" t="s">
        <v>34</v>
      </c>
      <c r="C170" s="59" t="s">
        <v>83</v>
      </c>
      <c r="D170" s="59">
        <v>1</v>
      </c>
      <c r="E170" s="62">
        <f t="shared" si="17"/>
        <v>10.5</v>
      </c>
      <c r="F170" s="18">
        <v>0</v>
      </c>
      <c r="G170" s="41">
        <f t="shared" si="18"/>
        <v>0</v>
      </c>
      <c r="H170" s="40">
        <f t="shared" si="19"/>
        <v>0</v>
      </c>
      <c r="J170" s="10"/>
    </row>
    <row r="171" spans="2:10" ht="14" x14ac:dyDescent="0.45">
      <c r="B171" s="19" t="s">
        <v>35</v>
      </c>
      <c r="C171" s="59" t="s">
        <v>83</v>
      </c>
      <c r="D171" s="59">
        <v>1</v>
      </c>
      <c r="E171" s="62">
        <f t="shared" si="17"/>
        <v>10.5</v>
      </c>
      <c r="F171" s="18">
        <v>0</v>
      </c>
      <c r="G171" s="41">
        <f t="shared" si="18"/>
        <v>0</v>
      </c>
      <c r="H171" s="40">
        <f t="shared" si="19"/>
        <v>0</v>
      </c>
      <c r="J171" s="10"/>
    </row>
    <row r="172" spans="2:10" ht="14" x14ac:dyDescent="0.45">
      <c r="B172" s="19" t="s">
        <v>36</v>
      </c>
      <c r="C172" s="59" t="s">
        <v>83</v>
      </c>
      <c r="D172" s="59">
        <v>1</v>
      </c>
      <c r="E172" s="62">
        <f t="shared" si="17"/>
        <v>10.5</v>
      </c>
      <c r="F172" s="18">
        <v>0</v>
      </c>
      <c r="G172" s="41">
        <f t="shared" si="18"/>
        <v>0</v>
      </c>
      <c r="H172" s="40">
        <f t="shared" si="19"/>
        <v>0</v>
      </c>
      <c r="J172" s="10"/>
    </row>
    <row r="173" spans="2:10" ht="14" x14ac:dyDescent="0.45">
      <c r="B173" s="19" t="s">
        <v>37</v>
      </c>
      <c r="C173" s="59" t="s">
        <v>83</v>
      </c>
      <c r="D173" s="59">
        <v>1</v>
      </c>
      <c r="E173" s="62">
        <f t="shared" si="17"/>
        <v>10.5</v>
      </c>
      <c r="F173" s="18">
        <v>0</v>
      </c>
      <c r="G173" s="41">
        <f t="shared" si="18"/>
        <v>0</v>
      </c>
      <c r="H173" s="40">
        <f t="shared" si="19"/>
        <v>0</v>
      </c>
      <c r="J173" s="10"/>
    </row>
    <row r="174" spans="2:10" ht="14" x14ac:dyDescent="0.45">
      <c r="B174" s="19" t="s">
        <v>38</v>
      </c>
      <c r="C174" s="59" t="s">
        <v>83</v>
      </c>
      <c r="D174" s="59">
        <v>1</v>
      </c>
      <c r="E174" s="62">
        <f t="shared" si="17"/>
        <v>10.5</v>
      </c>
      <c r="F174" s="18">
        <v>0</v>
      </c>
      <c r="G174" s="41">
        <f t="shared" si="18"/>
        <v>0</v>
      </c>
      <c r="H174" s="40">
        <f t="shared" si="19"/>
        <v>0</v>
      </c>
      <c r="J174" s="10"/>
    </row>
    <row r="175" spans="2:10" ht="14" x14ac:dyDescent="0.45">
      <c r="B175" s="19" t="s">
        <v>39</v>
      </c>
      <c r="C175" s="59" t="s">
        <v>83</v>
      </c>
      <c r="D175" s="59">
        <v>1</v>
      </c>
      <c r="E175" s="62">
        <f t="shared" si="17"/>
        <v>10.5</v>
      </c>
      <c r="F175" s="18">
        <v>0</v>
      </c>
      <c r="G175" s="41">
        <f t="shared" si="18"/>
        <v>0</v>
      </c>
      <c r="H175" s="40">
        <f t="shared" si="19"/>
        <v>0</v>
      </c>
      <c r="J175" s="10"/>
    </row>
    <row r="176" spans="2:10" ht="14" x14ac:dyDescent="0.45">
      <c r="B176" s="19" t="s">
        <v>40</v>
      </c>
      <c r="C176" s="59" t="s">
        <v>83</v>
      </c>
      <c r="D176" s="59">
        <v>1</v>
      </c>
      <c r="E176" s="62">
        <f t="shared" si="17"/>
        <v>10.5</v>
      </c>
      <c r="F176" s="18">
        <v>0</v>
      </c>
      <c r="G176" s="41">
        <f t="shared" si="18"/>
        <v>0</v>
      </c>
      <c r="H176" s="40">
        <f t="shared" si="19"/>
        <v>0</v>
      </c>
      <c r="J176" s="10"/>
    </row>
    <row r="177" spans="2:10" ht="14" x14ac:dyDescent="0.45">
      <c r="B177" s="19" t="s">
        <v>41</v>
      </c>
      <c r="C177" s="59" t="s">
        <v>83</v>
      </c>
      <c r="D177" s="59">
        <v>1</v>
      </c>
      <c r="E177" s="62">
        <f t="shared" si="17"/>
        <v>10.5</v>
      </c>
      <c r="F177" s="18">
        <v>0</v>
      </c>
      <c r="G177" s="41">
        <f t="shared" si="18"/>
        <v>0</v>
      </c>
      <c r="H177" s="40">
        <f t="shared" si="19"/>
        <v>0</v>
      </c>
      <c r="J177" s="10"/>
    </row>
    <row r="178" spans="2:10" ht="14" x14ac:dyDescent="0.45">
      <c r="B178" s="19" t="s">
        <v>42</v>
      </c>
      <c r="C178" s="59" t="s">
        <v>83</v>
      </c>
      <c r="D178" s="59">
        <v>1</v>
      </c>
      <c r="E178" s="62">
        <f t="shared" si="17"/>
        <v>10.5</v>
      </c>
      <c r="F178" s="18">
        <v>0</v>
      </c>
      <c r="G178" s="41">
        <f t="shared" si="18"/>
        <v>0</v>
      </c>
      <c r="H178" s="40">
        <f t="shared" si="19"/>
        <v>0</v>
      </c>
      <c r="J178" s="10"/>
    </row>
    <row r="179" spans="2:10" ht="14" x14ac:dyDescent="0.45">
      <c r="B179" s="19" t="s">
        <v>43</v>
      </c>
      <c r="C179" s="59" t="s">
        <v>83</v>
      </c>
      <c r="D179" s="59">
        <v>1</v>
      </c>
      <c r="E179" s="62">
        <f t="shared" si="17"/>
        <v>10.5</v>
      </c>
      <c r="F179" s="18">
        <v>0</v>
      </c>
      <c r="G179" s="41">
        <f t="shared" si="18"/>
        <v>0</v>
      </c>
      <c r="H179" s="40">
        <f t="shared" si="19"/>
        <v>0</v>
      </c>
      <c r="J179" s="10"/>
    </row>
    <row r="180" spans="2:10" ht="14" x14ac:dyDescent="0.45">
      <c r="B180" s="19" t="s">
        <v>44</v>
      </c>
      <c r="C180" s="59" t="s">
        <v>83</v>
      </c>
      <c r="D180" s="59">
        <v>1</v>
      </c>
      <c r="E180" s="62">
        <f t="shared" si="17"/>
        <v>10.5</v>
      </c>
      <c r="F180" s="18">
        <v>0</v>
      </c>
      <c r="G180" s="41">
        <f t="shared" si="18"/>
        <v>0</v>
      </c>
      <c r="H180" s="40">
        <f t="shared" si="19"/>
        <v>0</v>
      </c>
      <c r="J180" s="10"/>
    </row>
    <row r="181" spans="2:10" ht="14" x14ac:dyDescent="0.45">
      <c r="B181" s="19" t="s">
        <v>45</v>
      </c>
      <c r="C181" s="59" t="s">
        <v>83</v>
      </c>
      <c r="D181" s="59">
        <v>1</v>
      </c>
      <c r="E181" s="62">
        <f t="shared" si="17"/>
        <v>10.5</v>
      </c>
      <c r="F181" s="18">
        <v>0</v>
      </c>
      <c r="G181" s="41">
        <f t="shared" si="18"/>
        <v>0</v>
      </c>
      <c r="H181" s="40">
        <f t="shared" si="19"/>
        <v>0</v>
      </c>
      <c r="J181" s="10"/>
    </row>
    <row r="182" spans="2:10" ht="14" x14ac:dyDescent="0.45">
      <c r="B182" s="19" t="s">
        <v>46</v>
      </c>
      <c r="C182" s="59" t="s">
        <v>83</v>
      </c>
      <c r="D182" s="59">
        <v>1</v>
      </c>
      <c r="E182" s="62">
        <f t="shared" si="17"/>
        <v>10.5</v>
      </c>
      <c r="F182" s="18">
        <v>0</v>
      </c>
      <c r="G182" s="41">
        <f t="shared" si="18"/>
        <v>0</v>
      </c>
      <c r="H182" s="40">
        <f t="shared" si="19"/>
        <v>0</v>
      </c>
      <c r="J182" s="10"/>
    </row>
    <row r="184" spans="2:10" x14ac:dyDescent="0.4">
      <c r="B184" s="52" t="s">
        <v>24</v>
      </c>
      <c r="C184" s="53"/>
      <c r="D184" s="53"/>
      <c r="E184" s="53"/>
      <c r="F184" s="53"/>
      <c r="G184" s="54">
        <f>SUM(G163:G182)</f>
        <v>0</v>
      </c>
      <c r="H184" s="54">
        <f>SUM(H163:H182)</f>
        <v>0</v>
      </c>
    </row>
    <row r="186" spans="2:10" x14ac:dyDescent="0.4">
      <c r="B186" s="15" t="s">
        <v>51</v>
      </c>
      <c r="C186" s="15"/>
      <c r="D186" s="15"/>
      <c r="E186" s="15"/>
      <c r="F186" s="15"/>
      <c r="G186" s="15"/>
      <c r="H186" s="15"/>
      <c r="J186" s="15" t="s">
        <v>52</v>
      </c>
    </row>
    <row r="187" spans="2:10" x14ac:dyDescent="0.4">
      <c r="C187" s="32" t="s">
        <v>61</v>
      </c>
      <c r="D187" s="32" t="s">
        <v>62</v>
      </c>
      <c r="E187" s="60" t="s">
        <v>93</v>
      </c>
      <c r="F187" s="32" t="s">
        <v>65</v>
      </c>
      <c r="J187" s="1"/>
    </row>
    <row r="188" spans="2:10" ht="14" x14ac:dyDescent="0.45">
      <c r="B188" s="19" t="s">
        <v>27</v>
      </c>
      <c r="C188" s="59" t="s">
        <v>83</v>
      </c>
      <c r="D188" s="59">
        <v>1</v>
      </c>
      <c r="E188" s="56">
        <v>0.98</v>
      </c>
      <c r="F188" s="18">
        <v>0</v>
      </c>
      <c r="G188" s="41">
        <f t="shared" ref="G188:G207" si="20">F188*D188</f>
        <v>0</v>
      </c>
      <c r="H188" s="40">
        <f t="shared" ref="H188:H207" si="21">G188/$C$8/1000</f>
        <v>0</v>
      </c>
      <c r="J188" s="10"/>
    </row>
    <row r="189" spans="2:10" ht="14" x14ac:dyDescent="0.45">
      <c r="B189" s="19" t="s">
        <v>28</v>
      </c>
      <c r="C189" s="59" t="s">
        <v>83</v>
      </c>
      <c r="D189" s="59">
        <v>1</v>
      </c>
      <c r="E189" s="56">
        <v>0.98</v>
      </c>
      <c r="F189" s="18">
        <v>0</v>
      </c>
      <c r="G189" s="41">
        <f t="shared" si="20"/>
        <v>0</v>
      </c>
      <c r="H189" s="40">
        <f t="shared" si="21"/>
        <v>0</v>
      </c>
      <c r="J189" s="10"/>
    </row>
    <row r="190" spans="2:10" ht="14" x14ac:dyDescent="0.45">
      <c r="B190" s="19" t="s">
        <v>29</v>
      </c>
      <c r="C190" s="59" t="s">
        <v>83</v>
      </c>
      <c r="D190" s="59">
        <v>1</v>
      </c>
      <c r="E190" s="56">
        <v>0.98</v>
      </c>
      <c r="F190" s="18">
        <v>0</v>
      </c>
      <c r="G190" s="41">
        <f t="shared" si="20"/>
        <v>0</v>
      </c>
      <c r="H190" s="40">
        <f t="shared" si="21"/>
        <v>0</v>
      </c>
      <c r="J190" s="10"/>
    </row>
    <row r="191" spans="2:10" ht="14" x14ac:dyDescent="0.45">
      <c r="B191" s="19" t="s">
        <v>30</v>
      </c>
      <c r="C191" s="59" t="s">
        <v>83</v>
      </c>
      <c r="D191" s="59">
        <v>1</v>
      </c>
      <c r="E191" s="56">
        <v>0.98</v>
      </c>
      <c r="F191" s="18">
        <v>0</v>
      </c>
      <c r="G191" s="41">
        <f t="shared" si="20"/>
        <v>0</v>
      </c>
      <c r="H191" s="40">
        <f t="shared" si="21"/>
        <v>0</v>
      </c>
      <c r="J191" s="10"/>
    </row>
    <row r="192" spans="2:10" ht="14" x14ac:dyDescent="0.45">
      <c r="B192" s="19" t="s">
        <v>31</v>
      </c>
      <c r="C192" s="59" t="s">
        <v>83</v>
      </c>
      <c r="D192" s="59">
        <v>1</v>
      </c>
      <c r="E192" s="56">
        <v>0.98</v>
      </c>
      <c r="F192" s="18">
        <v>0</v>
      </c>
      <c r="G192" s="41">
        <f t="shared" si="20"/>
        <v>0</v>
      </c>
      <c r="H192" s="40">
        <f t="shared" si="21"/>
        <v>0</v>
      </c>
      <c r="J192" s="10"/>
    </row>
    <row r="193" spans="2:10" ht="14" x14ac:dyDescent="0.45">
      <c r="B193" s="19" t="s">
        <v>32</v>
      </c>
      <c r="C193" s="59" t="s">
        <v>83</v>
      </c>
      <c r="D193" s="59">
        <v>1</v>
      </c>
      <c r="E193" s="56">
        <v>0.98</v>
      </c>
      <c r="F193" s="18">
        <v>0</v>
      </c>
      <c r="G193" s="41">
        <f t="shared" si="20"/>
        <v>0</v>
      </c>
      <c r="H193" s="40">
        <f t="shared" si="21"/>
        <v>0</v>
      </c>
      <c r="J193" s="10"/>
    </row>
    <row r="194" spans="2:10" ht="14" x14ac:dyDescent="0.45">
      <c r="B194" s="19" t="s">
        <v>33</v>
      </c>
      <c r="C194" s="59" t="s">
        <v>83</v>
      </c>
      <c r="D194" s="59">
        <v>1</v>
      </c>
      <c r="E194" s="56">
        <v>0.98</v>
      </c>
      <c r="F194" s="18">
        <v>0</v>
      </c>
      <c r="G194" s="41">
        <f t="shared" si="20"/>
        <v>0</v>
      </c>
      <c r="H194" s="40">
        <f t="shared" si="21"/>
        <v>0</v>
      </c>
      <c r="J194" s="10"/>
    </row>
    <row r="195" spans="2:10" ht="14" x14ac:dyDescent="0.45">
      <c r="B195" s="19" t="s">
        <v>34</v>
      </c>
      <c r="C195" s="59" t="s">
        <v>83</v>
      </c>
      <c r="D195" s="59">
        <v>1</v>
      </c>
      <c r="E195" s="56">
        <v>0.98</v>
      </c>
      <c r="F195" s="18">
        <v>0</v>
      </c>
      <c r="G195" s="41">
        <f t="shared" si="20"/>
        <v>0</v>
      </c>
      <c r="H195" s="40">
        <f t="shared" si="21"/>
        <v>0</v>
      </c>
      <c r="J195" s="10"/>
    </row>
    <row r="196" spans="2:10" ht="14" x14ac:dyDescent="0.45">
      <c r="B196" s="19" t="s">
        <v>35</v>
      </c>
      <c r="C196" s="59" t="s">
        <v>83</v>
      </c>
      <c r="D196" s="59">
        <v>1</v>
      </c>
      <c r="E196" s="56">
        <v>0.98</v>
      </c>
      <c r="F196" s="18">
        <v>0</v>
      </c>
      <c r="G196" s="41">
        <f t="shared" si="20"/>
        <v>0</v>
      </c>
      <c r="H196" s="40">
        <f t="shared" si="21"/>
        <v>0</v>
      </c>
      <c r="J196" s="10"/>
    </row>
    <row r="197" spans="2:10" ht="14" x14ac:dyDescent="0.45">
      <c r="B197" s="19" t="s">
        <v>36</v>
      </c>
      <c r="C197" s="59" t="s">
        <v>83</v>
      </c>
      <c r="D197" s="59">
        <v>1</v>
      </c>
      <c r="E197" s="56">
        <v>0.98</v>
      </c>
      <c r="F197" s="18">
        <v>0</v>
      </c>
      <c r="G197" s="41">
        <f t="shared" si="20"/>
        <v>0</v>
      </c>
      <c r="H197" s="40">
        <f t="shared" si="21"/>
        <v>0</v>
      </c>
      <c r="J197" s="10"/>
    </row>
    <row r="198" spans="2:10" ht="14" x14ac:dyDescent="0.45">
      <c r="B198" s="19" t="s">
        <v>37</v>
      </c>
      <c r="C198" s="59" t="s">
        <v>83</v>
      </c>
      <c r="D198" s="59">
        <v>1</v>
      </c>
      <c r="E198" s="56">
        <v>0.98</v>
      </c>
      <c r="F198" s="18">
        <v>0</v>
      </c>
      <c r="G198" s="41">
        <f t="shared" si="20"/>
        <v>0</v>
      </c>
      <c r="H198" s="40">
        <f t="shared" si="21"/>
        <v>0</v>
      </c>
      <c r="J198" s="10"/>
    </row>
    <row r="199" spans="2:10" ht="14" x14ac:dyDescent="0.45">
      <c r="B199" s="19" t="s">
        <v>38</v>
      </c>
      <c r="C199" s="59" t="s">
        <v>83</v>
      </c>
      <c r="D199" s="59">
        <v>1</v>
      </c>
      <c r="E199" s="56">
        <v>0.98</v>
      </c>
      <c r="F199" s="18">
        <v>0</v>
      </c>
      <c r="G199" s="41">
        <f t="shared" si="20"/>
        <v>0</v>
      </c>
      <c r="H199" s="40">
        <f t="shared" si="21"/>
        <v>0</v>
      </c>
      <c r="J199" s="10"/>
    </row>
    <row r="200" spans="2:10" ht="14" x14ac:dyDescent="0.45">
      <c r="B200" s="19" t="s">
        <v>39</v>
      </c>
      <c r="C200" s="59" t="s">
        <v>83</v>
      </c>
      <c r="D200" s="59">
        <v>1</v>
      </c>
      <c r="E200" s="56">
        <v>0.98</v>
      </c>
      <c r="F200" s="18">
        <v>0</v>
      </c>
      <c r="G200" s="41">
        <f t="shared" si="20"/>
        <v>0</v>
      </c>
      <c r="H200" s="40">
        <f t="shared" si="21"/>
        <v>0</v>
      </c>
      <c r="J200" s="10"/>
    </row>
    <row r="201" spans="2:10" ht="14" x14ac:dyDescent="0.45">
      <c r="B201" s="19" t="s">
        <v>40</v>
      </c>
      <c r="C201" s="59" t="s">
        <v>83</v>
      </c>
      <c r="D201" s="59">
        <v>1</v>
      </c>
      <c r="E201" s="56">
        <v>0.98</v>
      </c>
      <c r="F201" s="18">
        <v>0</v>
      </c>
      <c r="G201" s="41">
        <f t="shared" si="20"/>
        <v>0</v>
      </c>
      <c r="H201" s="40">
        <f t="shared" si="21"/>
        <v>0</v>
      </c>
      <c r="J201" s="10"/>
    </row>
    <row r="202" spans="2:10" ht="14" x14ac:dyDescent="0.45">
      <c r="B202" s="19" t="s">
        <v>41</v>
      </c>
      <c r="C202" s="59" t="s">
        <v>83</v>
      </c>
      <c r="D202" s="59">
        <v>1</v>
      </c>
      <c r="E202" s="56">
        <v>0.98</v>
      </c>
      <c r="F202" s="18">
        <v>0</v>
      </c>
      <c r="G202" s="41">
        <f t="shared" si="20"/>
        <v>0</v>
      </c>
      <c r="H202" s="40">
        <f t="shared" si="21"/>
        <v>0</v>
      </c>
      <c r="J202" s="10"/>
    </row>
    <row r="203" spans="2:10" ht="14" x14ac:dyDescent="0.45">
      <c r="B203" s="19" t="s">
        <v>42</v>
      </c>
      <c r="C203" s="59" t="s">
        <v>83</v>
      </c>
      <c r="D203" s="59">
        <v>1</v>
      </c>
      <c r="E203" s="56">
        <v>0.98</v>
      </c>
      <c r="F203" s="18">
        <v>0</v>
      </c>
      <c r="G203" s="41">
        <f t="shared" si="20"/>
        <v>0</v>
      </c>
      <c r="H203" s="40">
        <f t="shared" si="21"/>
        <v>0</v>
      </c>
      <c r="J203" s="10"/>
    </row>
    <row r="204" spans="2:10" ht="14" x14ac:dyDescent="0.45">
      <c r="B204" s="19" t="s">
        <v>43</v>
      </c>
      <c r="C204" s="59" t="s">
        <v>83</v>
      </c>
      <c r="D204" s="59">
        <v>1</v>
      </c>
      <c r="E204" s="56">
        <v>0.98</v>
      </c>
      <c r="F204" s="18">
        <v>0</v>
      </c>
      <c r="G204" s="41">
        <f t="shared" si="20"/>
        <v>0</v>
      </c>
      <c r="H204" s="40">
        <f t="shared" si="21"/>
        <v>0</v>
      </c>
      <c r="J204" s="10"/>
    </row>
    <row r="205" spans="2:10" ht="14" x14ac:dyDescent="0.45">
      <c r="B205" s="19" t="s">
        <v>44</v>
      </c>
      <c r="C205" s="59" t="s">
        <v>83</v>
      </c>
      <c r="D205" s="59">
        <v>1</v>
      </c>
      <c r="E205" s="56">
        <v>0.98</v>
      </c>
      <c r="F205" s="18">
        <v>0</v>
      </c>
      <c r="G205" s="41">
        <f t="shared" si="20"/>
        <v>0</v>
      </c>
      <c r="H205" s="40">
        <f t="shared" si="21"/>
        <v>0</v>
      </c>
      <c r="J205" s="10"/>
    </row>
    <row r="206" spans="2:10" ht="14" x14ac:dyDescent="0.45">
      <c r="B206" s="19" t="s">
        <v>45</v>
      </c>
      <c r="C206" s="59" t="s">
        <v>83</v>
      </c>
      <c r="D206" s="59">
        <v>1</v>
      </c>
      <c r="E206" s="56">
        <v>0.98</v>
      </c>
      <c r="F206" s="18">
        <v>0</v>
      </c>
      <c r="G206" s="41">
        <f t="shared" si="20"/>
        <v>0</v>
      </c>
      <c r="H206" s="40">
        <f t="shared" si="21"/>
        <v>0</v>
      </c>
      <c r="J206" s="10"/>
    </row>
    <row r="207" spans="2:10" ht="14" x14ac:dyDescent="0.45">
      <c r="B207" s="19" t="s">
        <v>46</v>
      </c>
      <c r="C207" s="59" t="s">
        <v>83</v>
      </c>
      <c r="D207" s="59">
        <v>1</v>
      </c>
      <c r="E207" s="56">
        <v>0.98</v>
      </c>
      <c r="F207" s="18">
        <v>0</v>
      </c>
      <c r="G207" s="41">
        <f t="shared" si="20"/>
        <v>0</v>
      </c>
      <c r="H207" s="40">
        <f t="shared" si="21"/>
        <v>0</v>
      </c>
      <c r="J207" s="10"/>
    </row>
    <row r="209" spans="2:10" x14ac:dyDescent="0.4">
      <c r="B209" s="52" t="s">
        <v>24</v>
      </c>
      <c r="C209" s="53"/>
      <c r="D209" s="53"/>
      <c r="E209" s="53"/>
      <c r="F209" s="53"/>
      <c r="G209" s="54">
        <f>SUM(G188:G207)</f>
        <v>0</v>
      </c>
      <c r="H209" s="54">
        <f>SUM(H188:H207)</f>
        <v>0</v>
      </c>
    </row>
    <row r="211" spans="2:10" x14ac:dyDescent="0.4">
      <c r="B211" s="15" t="s">
        <v>53</v>
      </c>
      <c r="C211" s="15"/>
      <c r="D211" s="15"/>
      <c r="E211" s="15"/>
      <c r="F211" s="15"/>
      <c r="G211" s="15"/>
      <c r="H211" s="15"/>
      <c r="J211" s="15" t="s">
        <v>52</v>
      </c>
    </row>
    <row r="212" spans="2:10" x14ac:dyDescent="0.4">
      <c r="C212" s="32" t="s">
        <v>61</v>
      </c>
      <c r="D212" s="32" t="s">
        <v>62</v>
      </c>
      <c r="E212" s="60" t="s">
        <v>93</v>
      </c>
      <c r="F212" s="32" t="s">
        <v>65</v>
      </c>
      <c r="J212" s="1"/>
    </row>
    <row r="213" spans="2:10" ht="14" x14ac:dyDescent="0.45">
      <c r="B213" s="19" t="s">
        <v>27</v>
      </c>
      <c r="C213" s="59" t="s">
        <v>83</v>
      </c>
      <c r="D213" s="59">
        <v>1</v>
      </c>
      <c r="E213" s="56">
        <v>0.93200000000000005</v>
      </c>
      <c r="F213" s="18">
        <v>0</v>
      </c>
      <c r="G213" s="41">
        <f t="shared" ref="G213:G232" si="22">F213*D213</f>
        <v>0</v>
      </c>
      <c r="H213" s="40">
        <f t="shared" ref="H213:H232" si="23">G213/$C$8/1000</f>
        <v>0</v>
      </c>
      <c r="J213" s="10"/>
    </row>
    <row r="214" spans="2:10" ht="14" x14ac:dyDescent="0.45">
      <c r="B214" s="19" t="s">
        <v>28</v>
      </c>
      <c r="C214" s="59" t="s">
        <v>83</v>
      </c>
      <c r="D214" s="59">
        <v>1</v>
      </c>
      <c r="E214" s="56">
        <v>0.93200000000000005</v>
      </c>
      <c r="F214" s="18">
        <v>0</v>
      </c>
      <c r="G214" s="41">
        <f t="shared" si="22"/>
        <v>0</v>
      </c>
      <c r="H214" s="40">
        <f t="shared" si="23"/>
        <v>0</v>
      </c>
      <c r="J214" s="10"/>
    </row>
    <row r="215" spans="2:10" ht="14" x14ac:dyDescent="0.45">
      <c r="B215" s="19" t="s">
        <v>29</v>
      </c>
      <c r="C215" s="59" t="s">
        <v>83</v>
      </c>
      <c r="D215" s="59">
        <v>1</v>
      </c>
      <c r="E215" s="56">
        <v>0.93200000000000005</v>
      </c>
      <c r="F215" s="18">
        <v>0</v>
      </c>
      <c r="G215" s="41">
        <f t="shared" si="22"/>
        <v>0</v>
      </c>
      <c r="H215" s="40">
        <f t="shared" si="23"/>
        <v>0</v>
      </c>
      <c r="J215" s="10"/>
    </row>
    <row r="216" spans="2:10" ht="14" x14ac:dyDescent="0.45">
      <c r="B216" s="19" t="s">
        <v>30</v>
      </c>
      <c r="C216" s="59" t="s">
        <v>83</v>
      </c>
      <c r="D216" s="59">
        <v>1</v>
      </c>
      <c r="E216" s="56">
        <v>0.93200000000000005</v>
      </c>
      <c r="F216" s="18">
        <v>0</v>
      </c>
      <c r="G216" s="41">
        <f t="shared" si="22"/>
        <v>0</v>
      </c>
      <c r="H216" s="40">
        <f t="shared" si="23"/>
        <v>0</v>
      </c>
      <c r="J216" s="10"/>
    </row>
    <row r="217" spans="2:10" ht="14" x14ac:dyDescent="0.45">
      <c r="B217" s="19" t="s">
        <v>31</v>
      </c>
      <c r="C217" s="59" t="s">
        <v>83</v>
      </c>
      <c r="D217" s="59">
        <v>1</v>
      </c>
      <c r="E217" s="56">
        <v>0.93200000000000005</v>
      </c>
      <c r="F217" s="18">
        <v>0</v>
      </c>
      <c r="G217" s="41">
        <f t="shared" si="22"/>
        <v>0</v>
      </c>
      <c r="H217" s="40">
        <f t="shared" si="23"/>
        <v>0</v>
      </c>
      <c r="J217" s="10"/>
    </row>
    <row r="218" spans="2:10" ht="14" x14ac:dyDescent="0.45">
      <c r="B218" s="19" t="s">
        <v>32</v>
      </c>
      <c r="C218" s="59" t="s">
        <v>83</v>
      </c>
      <c r="D218" s="59">
        <v>1</v>
      </c>
      <c r="E218" s="56">
        <v>0.93200000000000005</v>
      </c>
      <c r="F218" s="18">
        <v>0</v>
      </c>
      <c r="G218" s="41">
        <f t="shared" si="22"/>
        <v>0</v>
      </c>
      <c r="H218" s="40">
        <f t="shared" si="23"/>
        <v>0</v>
      </c>
      <c r="J218" s="10"/>
    </row>
    <row r="219" spans="2:10" ht="14" x14ac:dyDescent="0.45">
      <c r="B219" s="19" t="s">
        <v>33</v>
      </c>
      <c r="C219" s="59" t="s">
        <v>83</v>
      </c>
      <c r="D219" s="59">
        <v>1</v>
      </c>
      <c r="E219" s="56">
        <v>0.93200000000000005</v>
      </c>
      <c r="F219" s="18">
        <v>0</v>
      </c>
      <c r="G219" s="41">
        <f t="shared" si="22"/>
        <v>0</v>
      </c>
      <c r="H219" s="40">
        <f t="shared" si="23"/>
        <v>0</v>
      </c>
      <c r="J219" s="10"/>
    </row>
    <row r="220" spans="2:10" ht="14" x14ac:dyDescent="0.45">
      <c r="B220" s="19" t="s">
        <v>34</v>
      </c>
      <c r="C220" s="59" t="s">
        <v>83</v>
      </c>
      <c r="D220" s="59">
        <v>1</v>
      </c>
      <c r="E220" s="56">
        <v>0.93200000000000005</v>
      </c>
      <c r="F220" s="18">
        <v>0</v>
      </c>
      <c r="G220" s="41">
        <f t="shared" si="22"/>
        <v>0</v>
      </c>
      <c r="H220" s="40">
        <f t="shared" si="23"/>
        <v>0</v>
      </c>
      <c r="J220" s="10"/>
    </row>
    <row r="221" spans="2:10" ht="14" x14ac:dyDescent="0.45">
      <c r="B221" s="19" t="s">
        <v>35</v>
      </c>
      <c r="C221" s="59" t="s">
        <v>83</v>
      </c>
      <c r="D221" s="59">
        <v>1</v>
      </c>
      <c r="E221" s="56">
        <v>0.93200000000000005</v>
      </c>
      <c r="F221" s="18">
        <v>0</v>
      </c>
      <c r="G221" s="41">
        <f t="shared" si="22"/>
        <v>0</v>
      </c>
      <c r="H221" s="40">
        <f t="shared" si="23"/>
        <v>0</v>
      </c>
      <c r="J221" s="10"/>
    </row>
    <row r="222" spans="2:10" ht="14" x14ac:dyDescent="0.45">
      <c r="B222" s="19" t="s">
        <v>36</v>
      </c>
      <c r="C222" s="59" t="s">
        <v>83</v>
      </c>
      <c r="D222" s="59">
        <v>1</v>
      </c>
      <c r="E222" s="56">
        <v>0.93200000000000005</v>
      </c>
      <c r="F222" s="18">
        <v>0</v>
      </c>
      <c r="G222" s="41">
        <f t="shared" si="22"/>
        <v>0</v>
      </c>
      <c r="H222" s="40">
        <f t="shared" si="23"/>
        <v>0</v>
      </c>
      <c r="J222" s="10"/>
    </row>
    <row r="223" spans="2:10" ht="14" x14ac:dyDescent="0.45">
      <c r="B223" s="19" t="s">
        <v>37</v>
      </c>
      <c r="C223" s="59" t="s">
        <v>83</v>
      </c>
      <c r="D223" s="59">
        <v>1</v>
      </c>
      <c r="E223" s="56">
        <v>0.93200000000000005</v>
      </c>
      <c r="F223" s="18">
        <v>0</v>
      </c>
      <c r="G223" s="41">
        <f t="shared" si="22"/>
        <v>0</v>
      </c>
      <c r="H223" s="40">
        <f t="shared" si="23"/>
        <v>0</v>
      </c>
      <c r="J223" s="10"/>
    </row>
    <row r="224" spans="2:10" ht="14" x14ac:dyDescent="0.45">
      <c r="B224" s="19" t="s">
        <v>38</v>
      </c>
      <c r="C224" s="59" t="s">
        <v>83</v>
      </c>
      <c r="D224" s="59">
        <v>1</v>
      </c>
      <c r="E224" s="56">
        <v>0.93200000000000005</v>
      </c>
      <c r="F224" s="18">
        <v>0</v>
      </c>
      <c r="G224" s="41">
        <f t="shared" si="22"/>
        <v>0</v>
      </c>
      <c r="H224" s="40">
        <f t="shared" si="23"/>
        <v>0</v>
      </c>
      <c r="J224" s="10"/>
    </row>
    <row r="225" spans="2:10" ht="14" x14ac:dyDescent="0.45">
      <c r="B225" s="19" t="s">
        <v>39</v>
      </c>
      <c r="C225" s="59" t="s">
        <v>83</v>
      </c>
      <c r="D225" s="59">
        <v>1</v>
      </c>
      <c r="E225" s="56">
        <v>0.93200000000000005</v>
      </c>
      <c r="F225" s="18">
        <v>0</v>
      </c>
      <c r="G225" s="41">
        <f t="shared" si="22"/>
        <v>0</v>
      </c>
      <c r="H225" s="40">
        <f t="shared" si="23"/>
        <v>0</v>
      </c>
      <c r="J225" s="10"/>
    </row>
    <row r="226" spans="2:10" ht="14" x14ac:dyDescent="0.45">
      <c r="B226" s="19" t="s">
        <v>40</v>
      </c>
      <c r="C226" s="59" t="s">
        <v>83</v>
      </c>
      <c r="D226" s="59">
        <v>1</v>
      </c>
      <c r="E226" s="56">
        <v>0.93200000000000005</v>
      </c>
      <c r="F226" s="18">
        <v>0</v>
      </c>
      <c r="G226" s="41">
        <f t="shared" si="22"/>
        <v>0</v>
      </c>
      <c r="H226" s="40">
        <f t="shared" si="23"/>
        <v>0</v>
      </c>
      <c r="J226" s="10"/>
    </row>
    <row r="227" spans="2:10" ht="14" x14ac:dyDescent="0.45">
      <c r="B227" s="19" t="s">
        <v>41</v>
      </c>
      <c r="C227" s="59" t="s">
        <v>83</v>
      </c>
      <c r="D227" s="59">
        <v>1</v>
      </c>
      <c r="E227" s="56">
        <v>0.93200000000000005</v>
      </c>
      <c r="F227" s="18">
        <v>0</v>
      </c>
      <c r="G227" s="41">
        <f t="shared" si="22"/>
        <v>0</v>
      </c>
      <c r="H227" s="40">
        <f t="shared" si="23"/>
        <v>0</v>
      </c>
      <c r="J227" s="10"/>
    </row>
    <row r="228" spans="2:10" ht="14" x14ac:dyDescent="0.45">
      <c r="B228" s="19" t="s">
        <v>42</v>
      </c>
      <c r="C228" s="59" t="s">
        <v>83</v>
      </c>
      <c r="D228" s="59">
        <v>1</v>
      </c>
      <c r="E228" s="56">
        <v>0.93200000000000005</v>
      </c>
      <c r="F228" s="18">
        <v>0</v>
      </c>
      <c r="G228" s="41">
        <f t="shared" si="22"/>
        <v>0</v>
      </c>
      <c r="H228" s="40">
        <f t="shared" si="23"/>
        <v>0</v>
      </c>
      <c r="J228" s="10"/>
    </row>
    <row r="229" spans="2:10" ht="14" x14ac:dyDescent="0.45">
      <c r="B229" s="19" t="s">
        <v>43</v>
      </c>
      <c r="C229" s="59" t="s">
        <v>83</v>
      </c>
      <c r="D229" s="59">
        <v>1</v>
      </c>
      <c r="E229" s="56">
        <v>0.93200000000000005</v>
      </c>
      <c r="F229" s="18">
        <v>0</v>
      </c>
      <c r="G229" s="41">
        <f t="shared" si="22"/>
        <v>0</v>
      </c>
      <c r="H229" s="40">
        <f t="shared" si="23"/>
        <v>0</v>
      </c>
      <c r="J229" s="10"/>
    </row>
    <row r="230" spans="2:10" ht="14" x14ac:dyDescent="0.45">
      <c r="B230" s="19" t="s">
        <v>44</v>
      </c>
      <c r="C230" s="59" t="s">
        <v>83</v>
      </c>
      <c r="D230" s="59">
        <v>1</v>
      </c>
      <c r="E230" s="56">
        <v>0.93200000000000005</v>
      </c>
      <c r="F230" s="18">
        <v>0</v>
      </c>
      <c r="G230" s="41">
        <f t="shared" si="22"/>
        <v>0</v>
      </c>
      <c r="H230" s="40">
        <f t="shared" si="23"/>
        <v>0</v>
      </c>
      <c r="J230" s="10"/>
    </row>
    <row r="231" spans="2:10" ht="14" x14ac:dyDescent="0.45">
      <c r="B231" s="19" t="s">
        <v>45</v>
      </c>
      <c r="C231" s="59" t="s">
        <v>83</v>
      </c>
      <c r="D231" s="59">
        <v>1</v>
      </c>
      <c r="E231" s="56">
        <v>0.93200000000000005</v>
      </c>
      <c r="F231" s="18">
        <v>0</v>
      </c>
      <c r="G231" s="41">
        <f t="shared" si="22"/>
        <v>0</v>
      </c>
      <c r="H231" s="40">
        <f t="shared" si="23"/>
        <v>0</v>
      </c>
      <c r="J231" s="10"/>
    </row>
    <row r="232" spans="2:10" ht="14" x14ac:dyDescent="0.45">
      <c r="B232" s="19" t="s">
        <v>46</v>
      </c>
      <c r="C232" s="59" t="s">
        <v>83</v>
      </c>
      <c r="D232" s="59">
        <v>1</v>
      </c>
      <c r="E232" s="56">
        <v>0.93200000000000005</v>
      </c>
      <c r="F232" s="18">
        <v>0</v>
      </c>
      <c r="G232" s="41">
        <f t="shared" si="22"/>
        <v>0</v>
      </c>
      <c r="H232" s="40">
        <f t="shared" si="23"/>
        <v>0</v>
      </c>
      <c r="J232" s="10"/>
    </row>
    <row r="234" spans="2:10" x14ac:dyDescent="0.4">
      <c r="B234" s="52" t="s">
        <v>24</v>
      </c>
      <c r="C234" s="53"/>
      <c r="D234" s="53"/>
      <c r="E234" s="53"/>
      <c r="F234" s="53"/>
      <c r="G234" s="54">
        <f>SUM(G213:G232)</f>
        <v>0</v>
      </c>
      <c r="H234" s="54">
        <f>SUM(H213:H232)</f>
        <v>0</v>
      </c>
    </row>
    <row r="236" spans="2:10" x14ac:dyDescent="0.4">
      <c r="B236" s="15" t="s">
        <v>54</v>
      </c>
      <c r="C236" s="15"/>
      <c r="D236" s="15"/>
      <c r="E236" s="15"/>
      <c r="F236" s="15"/>
      <c r="G236" s="15"/>
      <c r="H236" s="15"/>
      <c r="J236" s="15" t="s">
        <v>10</v>
      </c>
    </row>
    <row r="237" spans="2:10" x14ac:dyDescent="0.4">
      <c r="C237" s="32" t="s">
        <v>61</v>
      </c>
      <c r="D237" s="32" t="s">
        <v>62</v>
      </c>
      <c r="E237" s="32" t="s">
        <v>92</v>
      </c>
      <c r="F237" s="32" t="s">
        <v>65</v>
      </c>
      <c r="J237" s="1"/>
    </row>
    <row r="238" spans="2:10" ht="14" x14ac:dyDescent="0.45">
      <c r="B238" s="19" t="s">
        <v>27</v>
      </c>
      <c r="C238" s="59" t="s">
        <v>82</v>
      </c>
      <c r="D238" s="17"/>
      <c r="E238" s="17"/>
      <c r="F238" s="18">
        <v>0</v>
      </c>
      <c r="G238" s="41">
        <f t="shared" ref="G238:G257" si="24">F238*D238</f>
        <v>0</v>
      </c>
      <c r="H238" s="40">
        <f t="shared" ref="H238:H257" si="25">G238/$C$8/1000</f>
        <v>0</v>
      </c>
      <c r="J238" s="10"/>
    </row>
    <row r="239" spans="2:10" ht="14" x14ac:dyDescent="0.45">
      <c r="B239" s="19" t="s">
        <v>28</v>
      </c>
      <c r="C239" s="59" t="s">
        <v>82</v>
      </c>
      <c r="D239" s="17"/>
      <c r="E239" s="17"/>
      <c r="F239" s="18">
        <v>0</v>
      </c>
      <c r="G239" s="41">
        <f t="shared" si="24"/>
        <v>0</v>
      </c>
      <c r="H239" s="40">
        <f t="shared" si="25"/>
        <v>0</v>
      </c>
      <c r="J239" s="10"/>
    </row>
    <row r="240" spans="2:10" ht="14" x14ac:dyDescent="0.45">
      <c r="B240" s="19" t="s">
        <v>29</v>
      </c>
      <c r="C240" s="59" t="s">
        <v>82</v>
      </c>
      <c r="D240" s="17"/>
      <c r="E240" s="17"/>
      <c r="F240" s="18">
        <v>0</v>
      </c>
      <c r="G240" s="41">
        <f t="shared" si="24"/>
        <v>0</v>
      </c>
      <c r="H240" s="40">
        <f t="shared" si="25"/>
        <v>0</v>
      </c>
      <c r="J240" s="10"/>
    </row>
    <row r="241" spans="2:10" ht="14" x14ac:dyDescent="0.45">
      <c r="B241" s="19" t="s">
        <v>30</v>
      </c>
      <c r="C241" s="59" t="s">
        <v>82</v>
      </c>
      <c r="D241" s="17"/>
      <c r="E241" s="17"/>
      <c r="F241" s="18">
        <v>0</v>
      </c>
      <c r="G241" s="41">
        <f t="shared" si="24"/>
        <v>0</v>
      </c>
      <c r="H241" s="40">
        <f t="shared" si="25"/>
        <v>0</v>
      </c>
      <c r="J241" s="10"/>
    </row>
    <row r="242" spans="2:10" ht="14" x14ac:dyDescent="0.45">
      <c r="B242" s="19" t="s">
        <v>31</v>
      </c>
      <c r="C242" s="59" t="s">
        <v>82</v>
      </c>
      <c r="D242" s="17"/>
      <c r="E242" s="17"/>
      <c r="F242" s="18">
        <v>0</v>
      </c>
      <c r="G242" s="41">
        <f t="shared" si="24"/>
        <v>0</v>
      </c>
      <c r="H242" s="40">
        <f t="shared" si="25"/>
        <v>0</v>
      </c>
      <c r="J242" s="10"/>
    </row>
    <row r="243" spans="2:10" ht="14" x14ac:dyDescent="0.45">
      <c r="B243" s="19" t="s">
        <v>32</v>
      </c>
      <c r="C243" s="59" t="s">
        <v>82</v>
      </c>
      <c r="D243" s="17"/>
      <c r="E243" s="17"/>
      <c r="F243" s="18">
        <v>0</v>
      </c>
      <c r="G243" s="41">
        <f t="shared" si="24"/>
        <v>0</v>
      </c>
      <c r="H243" s="40">
        <f t="shared" si="25"/>
        <v>0</v>
      </c>
      <c r="J243" s="10"/>
    </row>
    <row r="244" spans="2:10" ht="14" x14ac:dyDescent="0.45">
      <c r="B244" s="19" t="s">
        <v>33</v>
      </c>
      <c r="C244" s="59" t="s">
        <v>82</v>
      </c>
      <c r="D244" s="17"/>
      <c r="E244" s="17"/>
      <c r="F244" s="18">
        <v>0</v>
      </c>
      <c r="G244" s="41">
        <f t="shared" si="24"/>
        <v>0</v>
      </c>
      <c r="H244" s="40">
        <f t="shared" si="25"/>
        <v>0</v>
      </c>
      <c r="J244" s="10"/>
    </row>
    <row r="245" spans="2:10" ht="14" x14ac:dyDescent="0.45">
      <c r="B245" s="19" t="s">
        <v>34</v>
      </c>
      <c r="C245" s="59" t="s">
        <v>82</v>
      </c>
      <c r="D245" s="17"/>
      <c r="E245" s="17"/>
      <c r="F245" s="18">
        <v>0</v>
      </c>
      <c r="G245" s="41">
        <f t="shared" si="24"/>
        <v>0</v>
      </c>
      <c r="H245" s="40">
        <f t="shared" si="25"/>
        <v>0</v>
      </c>
      <c r="J245" s="10"/>
    </row>
    <row r="246" spans="2:10" ht="14" x14ac:dyDescent="0.45">
      <c r="B246" s="19" t="s">
        <v>35</v>
      </c>
      <c r="C246" s="59" t="s">
        <v>82</v>
      </c>
      <c r="D246" s="17"/>
      <c r="E246" s="17"/>
      <c r="F246" s="18">
        <v>0</v>
      </c>
      <c r="G246" s="41">
        <f t="shared" si="24"/>
        <v>0</v>
      </c>
      <c r="H246" s="40">
        <f t="shared" si="25"/>
        <v>0</v>
      </c>
      <c r="J246" s="10"/>
    </row>
    <row r="247" spans="2:10" ht="14" x14ac:dyDescent="0.45">
      <c r="B247" s="19" t="s">
        <v>36</v>
      </c>
      <c r="C247" s="59" t="s">
        <v>82</v>
      </c>
      <c r="D247" s="17"/>
      <c r="E247" s="17"/>
      <c r="F247" s="18">
        <v>0</v>
      </c>
      <c r="G247" s="41">
        <f t="shared" si="24"/>
        <v>0</v>
      </c>
      <c r="H247" s="40">
        <f t="shared" si="25"/>
        <v>0</v>
      </c>
      <c r="J247" s="10"/>
    </row>
    <row r="248" spans="2:10" ht="14" x14ac:dyDescent="0.45">
      <c r="B248" s="19" t="s">
        <v>37</v>
      </c>
      <c r="C248" s="59" t="s">
        <v>82</v>
      </c>
      <c r="D248" s="17"/>
      <c r="E248" s="17"/>
      <c r="F248" s="18">
        <v>0</v>
      </c>
      <c r="G248" s="41">
        <f t="shared" si="24"/>
        <v>0</v>
      </c>
      <c r="H248" s="40">
        <f t="shared" si="25"/>
        <v>0</v>
      </c>
      <c r="J248" s="10"/>
    </row>
    <row r="249" spans="2:10" ht="14" x14ac:dyDescent="0.45">
      <c r="B249" s="19" t="s">
        <v>38</v>
      </c>
      <c r="C249" s="59" t="s">
        <v>82</v>
      </c>
      <c r="D249" s="17"/>
      <c r="E249" s="17"/>
      <c r="F249" s="18">
        <v>0</v>
      </c>
      <c r="G249" s="41">
        <f t="shared" si="24"/>
        <v>0</v>
      </c>
      <c r="H249" s="40">
        <f t="shared" si="25"/>
        <v>0</v>
      </c>
      <c r="J249" s="10"/>
    </row>
    <row r="250" spans="2:10" ht="14" x14ac:dyDescent="0.45">
      <c r="B250" s="19" t="s">
        <v>39</v>
      </c>
      <c r="C250" s="59" t="s">
        <v>82</v>
      </c>
      <c r="D250" s="17"/>
      <c r="E250" s="17"/>
      <c r="F250" s="18">
        <v>0</v>
      </c>
      <c r="G250" s="41">
        <f t="shared" si="24"/>
        <v>0</v>
      </c>
      <c r="H250" s="40">
        <f t="shared" si="25"/>
        <v>0</v>
      </c>
      <c r="J250" s="10"/>
    </row>
    <row r="251" spans="2:10" ht="14" x14ac:dyDescent="0.45">
      <c r="B251" s="19" t="s">
        <v>40</v>
      </c>
      <c r="C251" s="59" t="s">
        <v>82</v>
      </c>
      <c r="D251" s="17"/>
      <c r="E251" s="17"/>
      <c r="F251" s="18">
        <v>0</v>
      </c>
      <c r="G251" s="41">
        <f t="shared" si="24"/>
        <v>0</v>
      </c>
      <c r="H251" s="40">
        <f t="shared" si="25"/>
        <v>0</v>
      </c>
      <c r="J251" s="10"/>
    </row>
    <row r="252" spans="2:10" ht="14" x14ac:dyDescent="0.45">
      <c r="B252" s="19" t="s">
        <v>41</v>
      </c>
      <c r="C252" s="59" t="s">
        <v>82</v>
      </c>
      <c r="D252" s="17"/>
      <c r="E252" s="17"/>
      <c r="F252" s="18">
        <v>0</v>
      </c>
      <c r="G252" s="41">
        <f t="shared" si="24"/>
        <v>0</v>
      </c>
      <c r="H252" s="40">
        <f t="shared" si="25"/>
        <v>0</v>
      </c>
      <c r="J252" s="10"/>
    </row>
    <row r="253" spans="2:10" ht="14" x14ac:dyDescent="0.45">
      <c r="B253" s="19" t="s">
        <v>42</v>
      </c>
      <c r="C253" s="59" t="s">
        <v>82</v>
      </c>
      <c r="D253" s="17"/>
      <c r="E253" s="17"/>
      <c r="F253" s="18">
        <v>0</v>
      </c>
      <c r="G253" s="41">
        <f t="shared" si="24"/>
        <v>0</v>
      </c>
      <c r="H253" s="40">
        <f t="shared" si="25"/>
        <v>0</v>
      </c>
      <c r="J253" s="10"/>
    </row>
    <row r="254" spans="2:10" ht="14" x14ac:dyDescent="0.45">
      <c r="B254" s="19" t="s">
        <v>43</v>
      </c>
      <c r="C254" s="59" t="s">
        <v>82</v>
      </c>
      <c r="D254" s="17"/>
      <c r="E254" s="17"/>
      <c r="F254" s="18">
        <v>0</v>
      </c>
      <c r="G254" s="41">
        <f t="shared" si="24"/>
        <v>0</v>
      </c>
      <c r="H254" s="40">
        <f t="shared" si="25"/>
        <v>0</v>
      </c>
      <c r="J254" s="10"/>
    </row>
    <row r="255" spans="2:10" ht="14" x14ac:dyDescent="0.45">
      <c r="B255" s="19" t="s">
        <v>44</v>
      </c>
      <c r="C255" s="59" t="s">
        <v>82</v>
      </c>
      <c r="D255" s="17"/>
      <c r="E255" s="17"/>
      <c r="F255" s="18">
        <v>0</v>
      </c>
      <c r="G255" s="41">
        <f t="shared" si="24"/>
        <v>0</v>
      </c>
      <c r="H255" s="40">
        <f t="shared" si="25"/>
        <v>0</v>
      </c>
      <c r="J255" s="10"/>
    </row>
    <row r="256" spans="2:10" ht="14" x14ac:dyDescent="0.45">
      <c r="B256" s="19" t="s">
        <v>45</v>
      </c>
      <c r="C256" s="59" t="s">
        <v>82</v>
      </c>
      <c r="D256" s="17"/>
      <c r="E256" s="17"/>
      <c r="F256" s="18">
        <v>0</v>
      </c>
      <c r="G256" s="41">
        <f t="shared" si="24"/>
        <v>0</v>
      </c>
      <c r="H256" s="40">
        <f t="shared" si="25"/>
        <v>0</v>
      </c>
      <c r="J256" s="10"/>
    </row>
    <row r="257" spans="2:10" ht="14" x14ac:dyDescent="0.45">
      <c r="B257" s="19" t="s">
        <v>46</v>
      </c>
      <c r="C257" s="59" t="s">
        <v>82</v>
      </c>
      <c r="D257" s="17"/>
      <c r="E257" s="17"/>
      <c r="F257" s="18">
        <v>0</v>
      </c>
      <c r="G257" s="41">
        <f t="shared" si="24"/>
        <v>0</v>
      </c>
      <c r="H257" s="40">
        <f t="shared" si="25"/>
        <v>0</v>
      </c>
      <c r="J257" s="10"/>
    </row>
    <row r="259" spans="2:10" x14ac:dyDescent="0.4">
      <c r="B259" s="52" t="s">
        <v>24</v>
      </c>
      <c r="C259" s="53"/>
      <c r="D259" s="53"/>
      <c r="E259" s="53"/>
      <c r="F259" s="53"/>
      <c r="G259" s="54">
        <f>SUM(G238:G257)</f>
        <v>0</v>
      </c>
      <c r="H259" s="54">
        <f>SUM(H238:H257)</f>
        <v>0</v>
      </c>
    </row>
    <row r="260" spans="2:10" ht="14" x14ac:dyDescent="0.45">
      <c r="J260" s="6"/>
    </row>
    <row r="261" spans="2:10" ht="14" thickBot="1" x14ac:dyDescent="0.45">
      <c r="B261" s="14" t="s">
        <v>55</v>
      </c>
      <c r="C261" s="22"/>
      <c r="D261" s="22"/>
      <c r="E261" s="22"/>
      <c r="F261" s="22"/>
      <c r="G261" s="22"/>
      <c r="H261" s="22"/>
      <c r="J261" s="22"/>
    </row>
    <row r="262" spans="2:10" ht="14" thickTop="1" x14ac:dyDescent="0.4"/>
    <row r="263" spans="2:10" x14ac:dyDescent="0.4">
      <c r="B263" s="15" t="s">
        <v>56</v>
      </c>
      <c r="C263" s="15"/>
      <c r="D263" s="15"/>
      <c r="E263" s="15"/>
      <c r="F263" s="15"/>
      <c r="G263" s="15"/>
      <c r="H263" s="15"/>
      <c r="J263" s="15"/>
    </row>
    <row r="264" spans="2:10" x14ac:dyDescent="0.4">
      <c r="J264" s="1"/>
    </row>
    <row r="265" spans="2:10" ht="14" x14ac:dyDescent="0.45">
      <c r="B265" s="19" t="s">
        <v>50</v>
      </c>
      <c r="C265" s="17"/>
      <c r="J265" s="10"/>
    </row>
    <row r="266" spans="2:10" ht="14" x14ac:dyDescent="0.45">
      <c r="B266" s="19" t="s">
        <v>27</v>
      </c>
      <c r="C266" s="17"/>
      <c r="J266" s="10"/>
    </row>
    <row r="267" spans="2:10" ht="14" x14ac:dyDescent="0.45">
      <c r="B267" s="19" t="s">
        <v>28</v>
      </c>
      <c r="C267" s="17"/>
      <c r="J267" s="10"/>
    </row>
    <row r="268" spans="2:10" ht="14" x14ac:dyDescent="0.45">
      <c r="B268" s="19" t="s">
        <v>29</v>
      </c>
      <c r="C268" s="17"/>
      <c r="J268" s="10"/>
    </row>
    <row r="269" spans="2:10" ht="14" x14ac:dyDescent="0.45">
      <c r="B269" s="19" t="s">
        <v>30</v>
      </c>
      <c r="C269" s="17"/>
      <c r="J269" s="10"/>
    </row>
    <row r="270" spans="2:10" ht="14" x14ac:dyDescent="0.45">
      <c r="B270" s="19" t="s">
        <v>31</v>
      </c>
      <c r="C270" s="17"/>
      <c r="J270" s="10"/>
    </row>
    <row r="271" spans="2:10" ht="14" x14ac:dyDescent="0.45">
      <c r="B271" s="19" t="s">
        <v>32</v>
      </c>
      <c r="C271" s="17"/>
      <c r="J271" s="10"/>
    </row>
    <row r="272" spans="2:10" ht="14" x14ac:dyDescent="0.45">
      <c r="B272" s="19" t="s">
        <v>33</v>
      </c>
      <c r="C272" s="17"/>
      <c r="J272" s="10"/>
    </row>
    <row r="273" spans="2:10" ht="14" x14ac:dyDescent="0.45">
      <c r="B273" s="19" t="s">
        <v>34</v>
      </c>
      <c r="C273" s="17"/>
      <c r="J273" s="10"/>
    </row>
    <row r="274" spans="2:10" ht="14" x14ac:dyDescent="0.45">
      <c r="B274" s="19" t="s">
        <v>35</v>
      </c>
      <c r="C274" s="17"/>
      <c r="J274" s="10"/>
    </row>
    <row r="275" spans="2:10" ht="14" x14ac:dyDescent="0.45">
      <c r="B275" s="19" t="s">
        <v>36</v>
      </c>
      <c r="C275" s="17"/>
      <c r="J275" s="10"/>
    </row>
    <row r="276" spans="2:10" ht="14" x14ac:dyDescent="0.45">
      <c r="B276" s="19" t="s">
        <v>37</v>
      </c>
      <c r="C276" s="17"/>
      <c r="J276" s="10"/>
    </row>
    <row r="277" spans="2:10" ht="14" x14ac:dyDescent="0.45">
      <c r="B277" s="19" t="s">
        <v>38</v>
      </c>
      <c r="C277" s="17"/>
      <c r="J277" s="10"/>
    </row>
    <row r="278" spans="2:10" ht="14" x14ac:dyDescent="0.45">
      <c r="B278" s="19" t="s">
        <v>39</v>
      </c>
      <c r="C278" s="17"/>
      <c r="J278" s="10"/>
    </row>
    <row r="279" spans="2:10" ht="14" x14ac:dyDescent="0.45">
      <c r="B279" s="19" t="s">
        <v>40</v>
      </c>
      <c r="C279" s="17"/>
      <c r="J279" s="10"/>
    </row>
    <row r="280" spans="2:10" ht="14" x14ac:dyDescent="0.45">
      <c r="B280" s="19" t="s">
        <v>41</v>
      </c>
      <c r="C280" s="17"/>
      <c r="J280" s="10"/>
    </row>
    <row r="281" spans="2:10" ht="14" x14ac:dyDescent="0.45">
      <c r="B281" s="19" t="s">
        <v>42</v>
      </c>
      <c r="C281" s="17"/>
      <c r="J281" s="10"/>
    </row>
    <row r="282" spans="2:10" ht="14" x14ac:dyDescent="0.45">
      <c r="B282" s="19" t="s">
        <v>43</v>
      </c>
      <c r="C282" s="17"/>
      <c r="J282" s="10"/>
    </row>
    <row r="283" spans="2:10" ht="14" x14ac:dyDescent="0.45">
      <c r="B283" s="19" t="s">
        <v>44</v>
      </c>
      <c r="C283" s="17"/>
      <c r="J283" s="10"/>
    </row>
    <row r="284" spans="2:10" ht="14" x14ac:dyDescent="0.45">
      <c r="B284" s="19" t="s">
        <v>45</v>
      </c>
      <c r="C284" s="17"/>
      <c r="J284" s="10"/>
    </row>
    <row r="285" spans="2:10" ht="14" x14ac:dyDescent="0.45">
      <c r="B285" s="19" t="s">
        <v>46</v>
      </c>
      <c r="C285" s="17"/>
      <c r="J285" s="10"/>
    </row>
    <row r="287" spans="2:10" x14ac:dyDescent="0.4">
      <c r="B287" s="15" t="s">
        <v>57</v>
      </c>
      <c r="C287" s="15"/>
      <c r="D287" s="15"/>
      <c r="E287" s="15"/>
      <c r="F287" s="15"/>
      <c r="G287" s="15"/>
      <c r="H287" s="15"/>
      <c r="J287" s="15"/>
    </row>
    <row r="289" spans="2:10" ht="14" x14ac:dyDescent="0.45">
      <c r="B289" s="19" t="s">
        <v>58</v>
      </c>
      <c r="C289" s="17"/>
      <c r="J289" s="10"/>
    </row>
    <row r="290" spans="2:10" ht="14" x14ac:dyDescent="0.45">
      <c r="B290" s="19" t="s">
        <v>59</v>
      </c>
      <c r="C290" s="17"/>
      <c r="J290" s="10"/>
    </row>
  </sheetData>
  <sheetProtection algorithmName="SHA-512" hashValue="N4DpObiA1ztbQjQvXOnRFPoVvNTdzp4+ZX9OHOtc0dM94AB5UKYQQJz4g6bMACv8DWE9keSv8hSHK2AUtZo+Dw==" saltValue="ic0zacIwxnpBIX4+vk2DaA==" spinCount="100000" sheet="1" selectLockedCells="1"/>
  <pageMargins left="0.7" right="0.7" top="0.75" bottom="0.75" header="0.3" footer="0.3"/>
  <pageSetup scale="5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58314-CD62-4975-B4BA-B73AFDED863F}">
  <sheetPr>
    <tabColor theme="5" tint="-0.249977111117893"/>
    <pageSetUpPr fitToPage="1"/>
  </sheetPr>
  <dimension ref="B1:Q290"/>
  <sheetViews>
    <sheetView zoomScale="70" zoomScaleNormal="70" workbookViewId="0">
      <selection activeCell="J14" sqref="J14"/>
    </sheetView>
  </sheetViews>
  <sheetFormatPr defaultColWidth="9" defaultRowHeight="13.7" x14ac:dyDescent="0.4"/>
  <cols>
    <col min="1" max="1" width="2" style="7" customWidth="1"/>
    <col min="2" max="2" width="71" style="1" customWidth="1"/>
    <col min="3" max="4" width="17" style="1" customWidth="1"/>
    <col min="5" max="5" width="30.703125" style="1" customWidth="1"/>
    <col min="6" max="6" width="27.87890625" style="1" customWidth="1"/>
    <col min="7" max="8" width="30.703125" style="1" customWidth="1"/>
    <col min="9" max="9" width="2.87890625" style="1" customWidth="1"/>
    <col min="10" max="10" width="140" style="8" customWidth="1"/>
    <col min="11" max="16384" width="9" style="7"/>
  </cols>
  <sheetData>
    <row r="1" spans="2:10" s="1" customFormat="1" ht="5.25" customHeight="1" x14ac:dyDescent="0.4">
      <c r="J1" s="2"/>
    </row>
    <row r="2" spans="2:10" s="1" customFormat="1" ht="14" thickBot="1" x14ac:dyDescent="0.45">
      <c r="B2" s="15" t="str">
        <f>'Project Key'!F3</f>
        <v>Santa Isabel Storage ASAP</v>
      </c>
      <c r="D2" s="30"/>
      <c r="E2" s="30"/>
      <c r="F2" s="30"/>
      <c r="G2" s="30"/>
      <c r="H2" s="30"/>
      <c r="J2" s="22"/>
    </row>
    <row r="3" spans="2:10" s="1" customFormat="1" ht="5.25" customHeight="1" thickTop="1" x14ac:dyDescent="0.4">
      <c r="J3" s="2"/>
    </row>
    <row r="4" spans="2:10" s="1" customFormat="1" ht="17.350000000000001" x14ac:dyDescent="0.4">
      <c r="B4" s="11" t="s">
        <v>0</v>
      </c>
      <c r="C4" s="46" t="str">
        <f>COVER!C4</f>
        <v>(vendor name)</v>
      </c>
      <c r="D4" s="47"/>
      <c r="E4" s="11"/>
      <c r="F4" s="11"/>
      <c r="G4" s="11"/>
      <c r="H4" s="11"/>
      <c r="J4" s="2"/>
    </row>
    <row r="5" spans="2:10" s="1" customFormat="1" ht="5.25" customHeight="1" x14ac:dyDescent="0.4">
      <c r="J5" s="2"/>
    </row>
    <row r="6" spans="2:10" s="1" customFormat="1" x14ac:dyDescent="0.4">
      <c r="B6" s="12" t="s">
        <v>6</v>
      </c>
      <c r="C6" s="12"/>
      <c r="D6" s="12"/>
      <c r="F6" s="12" t="s">
        <v>96</v>
      </c>
      <c r="G6" s="12"/>
      <c r="H6" s="12"/>
      <c r="J6" s="58" t="s">
        <v>7</v>
      </c>
    </row>
    <row r="7" spans="2:10" s="1" customFormat="1" ht="5.25" customHeight="1" x14ac:dyDescent="0.4">
      <c r="D7" s="44"/>
      <c r="J7" s="2"/>
    </row>
    <row r="8" spans="2:10" s="1" customFormat="1" x14ac:dyDescent="0.4">
      <c r="B8" s="31" t="s">
        <v>67</v>
      </c>
      <c r="C8" s="43">
        <f t="shared" ref="C8:C15" si="0">INDEX(project_key,MATCH(B8,project_par,0),MATCH($B$2,project_names,0))</f>
        <v>320</v>
      </c>
      <c r="D8" s="45"/>
      <c r="E8" s="13" t="s">
        <v>64</v>
      </c>
      <c r="F8" s="63" t="str">
        <f>B21</f>
        <v>I. BESS EQUIPMENT</v>
      </c>
      <c r="G8" s="63"/>
      <c r="H8" s="64">
        <f>G44</f>
        <v>0</v>
      </c>
      <c r="J8" s="26"/>
    </row>
    <row r="9" spans="2:10" s="1" customFormat="1" x14ac:dyDescent="0.4">
      <c r="B9" s="31" t="s">
        <v>68</v>
      </c>
      <c r="C9" s="43">
        <f t="shared" si="0"/>
        <v>80</v>
      </c>
      <c r="D9" s="45"/>
      <c r="E9" s="13" t="s">
        <v>9</v>
      </c>
      <c r="F9" s="63" t="str">
        <f>B46</f>
        <v>II. SITE COSTS</v>
      </c>
      <c r="G9" s="63"/>
      <c r="H9" s="64">
        <f>G57</f>
        <v>0</v>
      </c>
      <c r="J9" s="26"/>
    </row>
    <row r="10" spans="2:10" s="1" customFormat="1" x14ac:dyDescent="0.4">
      <c r="B10" s="31" t="s">
        <v>69</v>
      </c>
      <c r="C10" s="43" t="str">
        <f t="shared" si="0"/>
        <v>MVT</v>
      </c>
      <c r="D10" s="45"/>
      <c r="E10" s="13"/>
      <c r="F10" s="63" t="str">
        <f>B61</f>
        <v>1) Software License</v>
      </c>
      <c r="G10" s="63"/>
      <c r="H10" s="64">
        <f>G84</f>
        <v>0</v>
      </c>
      <c r="J10" s="26"/>
    </row>
    <row r="11" spans="2:10" s="1" customFormat="1" x14ac:dyDescent="0.4">
      <c r="B11" s="31" t="s">
        <v>70</v>
      </c>
      <c r="C11" s="48">
        <f t="shared" si="0"/>
        <v>1.7999999999999999E-2</v>
      </c>
      <c r="D11" s="49"/>
      <c r="E11" s="13"/>
      <c r="F11" s="63" t="str">
        <f>B86</f>
        <v>2) Remote Monitoring</v>
      </c>
      <c r="G11" s="63"/>
      <c r="H11" s="64">
        <f>G109</f>
        <v>0</v>
      </c>
      <c r="J11" s="26"/>
    </row>
    <row r="12" spans="2:10" s="1" customFormat="1" x14ac:dyDescent="0.4">
      <c r="B12" s="31" t="s">
        <v>71</v>
      </c>
      <c r="C12" s="43">
        <f t="shared" si="0"/>
        <v>0.85</v>
      </c>
      <c r="D12" s="45"/>
      <c r="E12" s="13"/>
      <c r="F12" s="63" t="str">
        <f>B111</f>
        <v>3) Preventative Maintenance</v>
      </c>
      <c r="G12" s="63"/>
      <c r="H12" s="64">
        <f>G134</f>
        <v>0</v>
      </c>
      <c r="J12" s="26"/>
    </row>
    <row r="13" spans="2:10" s="1" customFormat="1" ht="14" x14ac:dyDescent="0.45">
      <c r="B13" s="31" t="s">
        <v>72</v>
      </c>
      <c r="C13" s="43" t="str">
        <f t="shared" si="0"/>
        <v>Follow Min. Capacity Schedule</v>
      </c>
      <c r="D13" s="45"/>
      <c r="E13" s="13"/>
      <c r="F13" s="63" t="str">
        <f>B136</f>
        <v>4) Product Guarantee (All BESS Equipment)</v>
      </c>
      <c r="G13" s="63"/>
      <c r="H13" s="64">
        <f>G159</f>
        <v>0</v>
      </c>
      <c r="J13" s="24"/>
    </row>
    <row r="14" spans="2:10" s="1" customFormat="1" ht="14" x14ac:dyDescent="0.45">
      <c r="B14" s="31" t="s">
        <v>73</v>
      </c>
      <c r="C14" s="43">
        <f t="shared" si="0"/>
        <v>365</v>
      </c>
      <c r="D14" s="45"/>
      <c r="E14" s="13"/>
      <c r="F14" s="63" t="str">
        <f>B161</f>
        <v>5) Performance Guarantee (Energy)</v>
      </c>
      <c r="G14" s="63"/>
      <c r="H14" s="64">
        <f>G184</f>
        <v>0</v>
      </c>
      <c r="J14" s="24"/>
    </row>
    <row r="15" spans="2:10" s="1" customFormat="1" x14ac:dyDescent="0.4">
      <c r="B15" s="31" t="s">
        <v>8</v>
      </c>
      <c r="C15" s="50">
        <f t="shared" si="0"/>
        <v>46433</v>
      </c>
      <c r="D15" s="51"/>
      <c r="E15" s="13"/>
      <c r="F15" s="63" t="str">
        <f>B186</f>
        <v>6) Annual Availability Guarantee</v>
      </c>
      <c r="G15" s="63"/>
      <c r="H15" s="64">
        <f>G209</f>
        <v>0</v>
      </c>
      <c r="J15" s="27"/>
    </row>
    <row r="16" spans="2:10" s="1" customFormat="1" ht="16" customHeight="1" x14ac:dyDescent="0.4">
      <c r="F16" s="63" t="str">
        <f>B211</f>
        <v>7) RTE Guarantee</v>
      </c>
      <c r="G16" s="65"/>
      <c r="H16" s="64">
        <f>G234</f>
        <v>0</v>
      </c>
      <c r="J16" s="27"/>
    </row>
    <row r="17" spans="2:10" s="1" customFormat="1" ht="16" customHeight="1" x14ac:dyDescent="0.4">
      <c r="B17" s="71"/>
      <c r="C17" s="72"/>
      <c r="D17" s="73"/>
      <c r="F17" s="63" t="str">
        <f>B236</f>
        <v>8) Augmentation Cost</v>
      </c>
      <c r="G17" s="65"/>
      <c r="H17" s="64">
        <f>G259</f>
        <v>0</v>
      </c>
      <c r="J17" s="27"/>
    </row>
    <row r="18" spans="2:10" s="1" customFormat="1" ht="16" customHeight="1" x14ac:dyDescent="0.5">
      <c r="B18" s="78" t="s">
        <v>111</v>
      </c>
      <c r="C18" s="74"/>
      <c r="D18" s="75"/>
    </row>
    <row r="19" spans="2:10" s="1" customFormat="1" ht="16" customHeight="1" x14ac:dyDescent="0.55000000000000004">
      <c r="B19" s="79" t="s">
        <v>112</v>
      </c>
      <c r="C19" s="76"/>
      <c r="D19" s="77"/>
      <c r="F19" s="66" t="s">
        <v>97</v>
      </c>
      <c r="G19" s="67"/>
      <c r="H19" s="68">
        <f>SUM(H8:H17)</f>
        <v>0</v>
      </c>
    </row>
    <row r="20" spans="2:10" s="1" customFormat="1" ht="16" customHeight="1" x14ac:dyDescent="0.4">
      <c r="F20" s="69" t="s">
        <v>97</v>
      </c>
      <c r="G20" s="67"/>
      <c r="H20" s="68">
        <f>H19/C8/1000</f>
        <v>0</v>
      </c>
      <c r="J20" s="28"/>
    </row>
    <row r="21" spans="2:10" s="3" customFormat="1" ht="20.25" customHeight="1" thickBot="1" x14ac:dyDescent="0.45">
      <c r="B21" s="14" t="s">
        <v>79</v>
      </c>
      <c r="C21" s="22"/>
      <c r="D21" s="22"/>
      <c r="E21" s="22"/>
      <c r="F21" s="22"/>
      <c r="G21" s="14"/>
      <c r="H21" s="29"/>
      <c r="I21" s="1"/>
      <c r="J21" s="29"/>
    </row>
    <row r="22" spans="2:10" s="1" customFormat="1" ht="16" customHeight="1" thickTop="1" x14ac:dyDescent="0.4">
      <c r="B22" s="4"/>
      <c r="C22" s="32" t="s">
        <v>61</v>
      </c>
      <c r="D22" s="32" t="s">
        <v>62</v>
      </c>
      <c r="E22" s="32" t="s">
        <v>81</v>
      </c>
      <c r="F22" s="32" t="s">
        <v>65</v>
      </c>
      <c r="G22" s="42" t="s">
        <v>66</v>
      </c>
      <c r="H22" s="42" t="s">
        <v>63</v>
      </c>
      <c r="J22" s="28"/>
    </row>
    <row r="23" spans="2:10" s="1" customFormat="1" ht="15.25" customHeight="1" x14ac:dyDescent="0.4">
      <c r="B23" s="23" t="s">
        <v>11</v>
      </c>
      <c r="C23" s="16"/>
    </row>
    <row r="24" spans="2:10" x14ac:dyDescent="0.4">
      <c r="B24" s="19" t="s">
        <v>12</v>
      </c>
      <c r="C24" s="17" t="s">
        <v>82</v>
      </c>
      <c r="D24" s="17"/>
      <c r="E24" s="17"/>
      <c r="F24" s="18">
        <v>0</v>
      </c>
      <c r="G24" s="41">
        <f>F24*D24</f>
        <v>0</v>
      </c>
      <c r="H24" s="40">
        <f>G24/$C$8/1000</f>
        <v>0</v>
      </c>
      <c r="J24" s="27"/>
    </row>
    <row r="25" spans="2:10" x14ac:dyDescent="0.4">
      <c r="B25" s="21" t="s">
        <v>13</v>
      </c>
      <c r="C25" s="17" t="s">
        <v>82</v>
      </c>
      <c r="D25" s="17"/>
      <c r="E25" s="17"/>
      <c r="F25" s="18">
        <v>0</v>
      </c>
      <c r="G25" s="41">
        <f t="shared" ref="G25:G31" si="1">F25*D25</f>
        <v>0</v>
      </c>
      <c r="H25" s="40">
        <f t="shared" ref="H25:H31" si="2">G25/$C$8/1000</f>
        <v>0</v>
      </c>
      <c r="J25" s="27"/>
    </row>
    <row r="26" spans="2:10" x14ac:dyDescent="0.4">
      <c r="B26" s="21" t="s">
        <v>14</v>
      </c>
      <c r="C26" s="17" t="s">
        <v>82</v>
      </c>
      <c r="D26" s="17"/>
      <c r="E26" s="17"/>
      <c r="F26" s="18">
        <v>0</v>
      </c>
      <c r="G26" s="41">
        <f t="shared" si="1"/>
        <v>0</v>
      </c>
      <c r="H26" s="40">
        <f t="shared" si="2"/>
        <v>0</v>
      </c>
      <c r="J26" s="27"/>
    </row>
    <row r="27" spans="2:10" x14ac:dyDescent="0.4">
      <c r="B27" s="19" t="s">
        <v>15</v>
      </c>
      <c r="C27" s="17" t="s">
        <v>82</v>
      </c>
      <c r="D27" s="17"/>
      <c r="E27" s="17"/>
      <c r="F27" s="18">
        <v>0</v>
      </c>
      <c r="G27" s="41">
        <f t="shared" si="1"/>
        <v>0</v>
      </c>
      <c r="H27" s="40">
        <f t="shared" si="2"/>
        <v>0</v>
      </c>
      <c r="J27" s="27"/>
    </row>
    <row r="28" spans="2:10" x14ac:dyDescent="0.4">
      <c r="B28" s="19" t="s">
        <v>80</v>
      </c>
      <c r="C28" s="17" t="s">
        <v>82</v>
      </c>
      <c r="D28" s="17"/>
      <c r="E28" s="17"/>
      <c r="F28" s="18">
        <v>0</v>
      </c>
      <c r="G28" s="41">
        <f t="shared" si="1"/>
        <v>0</v>
      </c>
      <c r="H28" s="40">
        <f t="shared" si="2"/>
        <v>0</v>
      </c>
      <c r="J28" s="27"/>
    </row>
    <row r="29" spans="2:10" x14ac:dyDescent="0.4">
      <c r="B29" s="19" t="s">
        <v>16</v>
      </c>
      <c r="C29" s="17" t="s">
        <v>82</v>
      </c>
      <c r="D29" s="17"/>
      <c r="E29" s="17"/>
      <c r="F29" s="18">
        <v>0</v>
      </c>
      <c r="G29" s="41">
        <f t="shared" si="1"/>
        <v>0</v>
      </c>
      <c r="H29" s="40">
        <f t="shared" si="2"/>
        <v>0</v>
      </c>
      <c r="J29" s="27"/>
    </row>
    <row r="30" spans="2:10" x14ac:dyDescent="0.4">
      <c r="B30" s="19" t="s">
        <v>104</v>
      </c>
      <c r="C30" s="17" t="s">
        <v>82</v>
      </c>
      <c r="D30" s="17"/>
      <c r="E30" s="17"/>
      <c r="F30" s="18">
        <v>0</v>
      </c>
      <c r="G30" s="41">
        <f t="shared" si="1"/>
        <v>0</v>
      </c>
      <c r="H30" s="40">
        <f t="shared" si="2"/>
        <v>0</v>
      </c>
      <c r="J30" s="27"/>
    </row>
    <row r="31" spans="2:10" x14ac:dyDescent="0.4">
      <c r="B31" s="19" t="s">
        <v>17</v>
      </c>
      <c r="C31" s="17" t="s">
        <v>83</v>
      </c>
      <c r="D31" s="17"/>
      <c r="E31" s="17"/>
      <c r="F31" s="18">
        <v>0</v>
      </c>
      <c r="G31" s="41">
        <f t="shared" si="1"/>
        <v>0</v>
      </c>
      <c r="H31" s="40">
        <f t="shared" si="2"/>
        <v>0</v>
      </c>
      <c r="J31" s="27"/>
    </row>
    <row r="32" spans="2:10" x14ac:dyDescent="0.4">
      <c r="B32" s="7"/>
      <c r="C32" s="7"/>
      <c r="D32" s="7"/>
      <c r="E32" s="7"/>
      <c r="F32" s="7"/>
      <c r="G32" s="7"/>
      <c r="H32" s="7"/>
      <c r="J32" s="7"/>
    </row>
    <row r="33" spans="2:17" s="1" customFormat="1" ht="15.25" customHeight="1" x14ac:dyDescent="0.4">
      <c r="B33" s="23" t="s">
        <v>18</v>
      </c>
      <c r="C33" s="23"/>
      <c r="D33" s="23"/>
      <c r="E33" s="32" t="s">
        <v>90</v>
      </c>
      <c r="F33" s="23"/>
      <c r="G33" s="23"/>
      <c r="H33" s="23"/>
    </row>
    <row r="34" spans="2:17" x14ac:dyDescent="0.4">
      <c r="B34" s="19" t="s">
        <v>19</v>
      </c>
      <c r="C34" s="17" t="s">
        <v>83</v>
      </c>
      <c r="D34" s="17"/>
      <c r="E34" s="17" t="s">
        <v>91</v>
      </c>
      <c r="F34" s="18">
        <v>0</v>
      </c>
      <c r="G34" s="41">
        <f t="shared" ref="G34:G37" si="3">F34*D34</f>
        <v>0</v>
      </c>
      <c r="H34" s="40">
        <f t="shared" ref="H34:H37" si="4">G34/$C$8/1000</f>
        <v>0</v>
      </c>
      <c r="J34" s="27"/>
    </row>
    <row r="35" spans="2:17" x14ac:dyDescent="0.4">
      <c r="B35" s="19" t="s">
        <v>20</v>
      </c>
      <c r="C35" s="17" t="s">
        <v>83</v>
      </c>
      <c r="D35" s="17"/>
      <c r="E35" s="17" t="s">
        <v>91</v>
      </c>
      <c r="F35" s="18">
        <v>0</v>
      </c>
      <c r="G35" s="41">
        <f t="shared" si="3"/>
        <v>0</v>
      </c>
      <c r="H35" s="40">
        <f t="shared" si="4"/>
        <v>0</v>
      </c>
      <c r="J35" s="27"/>
    </row>
    <row r="36" spans="2:17" x14ac:dyDescent="0.4">
      <c r="B36" s="20" t="s">
        <v>21</v>
      </c>
      <c r="C36" s="17" t="s">
        <v>83</v>
      </c>
      <c r="D36" s="17"/>
      <c r="E36" s="17" t="s">
        <v>91</v>
      </c>
      <c r="F36" s="18">
        <v>0</v>
      </c>
      <c r="G36" s="41">
        <f t="shared" si="3"/>
        <v>0</v>
      </c>
      <c r="H36" s="40">
        <f t="shared" si="4"/>
        <v>0</v>
      </c>
      <c r="J36" s="27"/>
    </row>
    <row r="37" spans="2:17" x14ac:dyDescent="0.4">
      <c r="B37" s="20" t="s">
        <v>17</v>
      </c>
      <c r="C37" s="17" t="s">
        <v>83</v>
      </c>
      <c r="D37" s="17"/>
      <c r="E37" s="17" t="s">
        <v>91</v>
      </c>
      <c r="F37" s="18">
        <v>0</v>
      </c>
      <c r="G37" s="41">
        <f t="shared" si="3"/>
        <v>0</v>
      </c>
      <c r="H37" s="40">
        <f t="shared" si="4"/>
        <v>0</v>
      </c>
      <c r="J37" s="27"/>
    </row>
    <row r="38" spans="2:17" s="1" customFormat="1" ht="15.25" customHeight="1" x14ac:dyDescent="0.4">
      <c r="B38" s="23"/>
      <c r="C38" s="23"/>
      <c r="D38" s="23"/>
      <c r="E38" s="23"/>
      <c r="F38" s="23"/>
      <c r="G38" s="23"/>
      <c r="H38" s="23"/>
    </row>
    <row r="39" spans="2:17" s="1" customFormat="1" ht="15.25" customHeight="1" x14ac:dyDescent="0.4">
      <c r="B39" s="23" t="s">
        <v>22</v>
      </c>
      <c r="C39" s="23"/>
      <c r="D39" s="23"/>
      <c r="E39" s="32" t="s">
        <v>89</v>
      </c>
      <c r="F39" s="23"/>
      <c r="G39" s="23"/>
      <c r="H39" s="23"/>
    </row>
    <row r="40" spans="2:17" x14ac:dyDescent="0.4">
      <c r="B40" s="20" t="s">
        <v>23</v>
      </c>
      <c r="C40" s="17" t="s">
        <v>83</v>
      </c>
      <c r="D40" s="57"/>
      <c r="E40" s="17"/>
      <c r="F40" s="18">
        <v>0</v>
      </c>
      <c r="G40" s="41">
        <f t="shared" ref="G40:G42" si="5">F40*D40</f>
        <v>0</v>
      </c>
      <c r="H40" s="40">
        <f t="shared" ref="H40:H42" si="6">G40/$C$8/1000</f>
        <v>0</v>
      </c>
      <c r="J40" s="27"/>
    </row>
    <row r="41" spans="2:17" x14ac:dyDescent="0.4">
      <c r="B41" s="20" t="s">
        <v>107</v>
      </c>
      <c r="C41" s="17" t="s">
        <v>83</v>
      </c>
      <c r="D41" s="57"/>
      <c r="E41" s="17"/>
      <c r="F41" s="18">
        <v>0</v>
      </c>
      <c r="G41" s="41">
        <f t="shared" si="5"/>
        <v>0</v>
      </c>
      <c r="H41" s="40">
        <f t="shared" si="6"/>
        <v>0</v>
      </c>
      <c r="J41" s="27"/>
    </row>
    <row r="42" spans="2:17" x14ac:dyDescent="0.4">
      <c r="B42" s="20" t="s">
        <v>17</v>
      </c>
      <c r="C42" s="17" t="s">
        <v>83</v>
      </c>
      <c r="D42" s="17"/>
      <c r="E42" s="17"/>
      <c r="F42" s="18">
        <v>0</v>
      </c>
      <c r="G42" s="41">
        <f t="shared" si="5"/>
        <v>0</v>
      </c>
      <c r="H42" s="40">
        <f t="shared" si="6"/>
        <v>0</v>
      </c>
      <c r="J42" s="27"/>
    </row>
    <row r="43" spans="2:17" x14ac:dyDescent="0.4">
      <c r="B43" s="7"/>
      <c r="C43" s="7"/>
      <c r="D43" s="7"/>
      <c r="E43" s="7"/>
      <c r="F43" s="7"/>
      <c r="G43" s="7"/>
      <c r="H43" s="7"/>
      <c r="I43" s="7"/>
      <c r="J43" s="7"/>
    </row>
    <row r="44" spans="2:17" s="1" customFormat="1" x14ac:dyDescent="0.4">
      <c r="B44" s="52" t="s">
        <v>24</v>
      </c>
      <c r="C44" s="53"/>
      <c r="D44" s="53"/>
      <c r="E44" s="53"/>
      <c r="F44" s="53"/>
      <c r="G44" s="54">
        <f>SUM(G24:G31,G34:G37,G40:G42)</f>
        <v>0</v>
      </c>
      <c r="H44" s="55">
        <f>SUM(H24:H31,H34:H37,H40:H42)</f>
        <v>0</v>
      </c>
      <c r="J44" s="27"/>
      <c r="K44" s="7"/>
      <c r="L44" s="7"/>
      <c r="M44" s="7"/>
      <c r="N44" s="7"/>
      <c r="O44" s="7"/>
      <c r="P44" s="7"/>
      <c r="Q44" s="7"/>
    </row>
    <row r="45" spans="2:17" s="1" customFormat="1" ht="14" x14ac:dyDescent="0.45">
      <c r="J45" s="5"/>
      <c r="K45" s="7"/>
      <c r="L45" s="7"/>
      <c r="M45" s="7"/>
      <c r="N45" s="7"/>
      <c r="O45" s="7"/>
      <c r="P45" s="7"/>
    </row>
    <row r="46" spans="2:17" s="3" customFormat="1" ht="20.25" customHeight="1" thickBot="1" x14ac:dyDescent="0.45">
      <c r="B46" s="14" t="s">
        <v>106</v>
      </c>
      <c r="C46" s="22"/>
      <c r="D46" s="22"/>
      <c r="E46" s="22"/>
      <c r="F46" s="22"/>
      <c r="G46" s="14"/>
      <c r="H46" s="29"/>
      <c r="I46" s="1"/>
      <c r="J46" s="29"/>
    </row>
    <row r="47" spans="2:17" s="1" customFormat="1" ht="16" customHeight="1" thickTop="1" x14ac:dyDescent="0.4">
      <c r="B47" s="4"/>
      <c r="C47" s="32" t="s">
        <v>61</v>
      </c>
      <c r="D47" s="32" t="s">
        <v>62</v>
      </c>
      <c r="E47" s="32" t="s">
        <v>88</v>
      </c>
      <c r="F47" s="32" t="s">
        <v>65</v>
      </c>
      <c r="G47" s="42" t="s">
        <v>66</v>
      </c>
      <c r="H47" s="42" t="s">
        <v>63</v>
      </c>
      <c r="J47" s="28"/>
    </row>
    <row r="48" spans="2:17" s="1" customFormat="1" ht="15.25" customHeight="1" x14ac:dyDescent="0.4">
      <c r="B48" s="23" t="s">
        <v>84</v>
      </c>
      <c r="C48" s="16"/>
    </row>
    <row r="49" spans="2:17" x14ac:dyDescent="0.4">
      <c r="B49" s="19" t="s">
        <v>105</v>
      </c>
      <c r="C49" s="17" t="s">
        <v>83</v>
      </c>
      <c r="D49" s="17"/>
      <c r="E49" s="18">
        <v>0</v>
      </c>
      <c r="F49" s="18">
        <v>0</v>
      </c>
      <c r="G49" s="41">
        <f t="shared" ref="G49:G55" si="7">(E49+F49)*D49</f>
        <v>0</v>
      </c>
      <c r="H49" s="40">
        <f t="shared" ref="H49:H55" si="8">G49/$C$8/1000</f>
        <v>0</v>
      </c>
      <c r="J49" s="27"/>
    </row>
    <row r="50" spans="2:17" x14ac:dyDescent="0.4">
      <c r="B50" s="19" t="s">
        <v>84</v>
      </c>
      <c r="C50" s="17" t="s">
        <v>83</v>
      </c>
      <c r="D50" s="17"/>
      <c r="E50" s="18">
        <v>0</v>
      </c>
      <c r="F50" s="18">
        <v>0</v>
      </c>
      <c r="G50" s="41">
        <f t="shared" si="7"/>
        <v>0</v>
      </c>
      <c r="H50" s="40">
        <f t="shared" si="8"/>
        <v>0</v>
      </c>
      <c r="J50" s="27"/>
    </row>
    <row r="51" spans="2:17" x14ac:dyDescent="0.4">
      <c r="B51" s="19" t="s">
        <v>85</v>
      </c>
      <c r="C51" s="17" t="s">
        <v>83</v>
      </c>
      <c r="D51" s="17"/>
      <c r="E51" s="18">
        <v>0</v>
      </c>
      <c r="F51" s="18">
        <v>0</v>
      </c>
      <c r="G51" s="41">
        <f t="shared" si="7"/>
        <v>0</v>
      </c>
      <c r="H51" s="40">
        <f t="shared" si="8"/>
        <v>0</v>
      </c>
      <c r="J51" s="27"/>
    </row>
    <row r="52" spans="2:17" x14ac:dyDescent="0.4">
      <c r="B52" s="19" t="s">
        <v>86</v>
      </c>
      <c r="C52" s="17" t="s">
        <v>83</v>
      </c>
      <c r="D52" s="17"/>
      <c r="E52" s="18">
        <v>0</v>
      </c>
      <c r="F52" s="18">
        <v>0</v>
      </c>
      <c r="G52" s="41">
        <f t="shared" si="7"/>
        <v>0</v>
      </c>
      <c r="H52" s="40">
        <f t="shared" si="8"/>
        <v>0</v>
      </c>
      <c r="J52" s="27"/>
    </row>
    <row r="53" spans="2:17" x14ac:dyDescent="0.4">
      <c r="B53" s="19" t="s">
        <v>87</v>
      </c>
      <c r="C53" s="17" t="s">
        <v>83</v>
      </c>
      <c r="D53" s="17"/>
      <c r="E53" s="18">
        <v>0</v>
      </c>
      <c r="F53" s="18">
        <v>0</v>
      </c>
      <c r="G53" s="41">
        <f t="shared" si="7"/>
        <v>0</v>
      </c>
      <c r="H53" s="40">
        <f t="shared" si="8"/>
        <v>0</v>
      </c>
      <c r="J53" s="27"/>
    </row>
    <row r="54" spans="2:17" x14ac:dyDescent="0.4">
      <c r="B54" s="20" t="s">
        <v>107</v>
      </c>
      <c r="C54" s="17" t="s">
        <v>83</v>
      </c>
      <c r="D54" s="17"/>
      <c r="E54" s="18">
        <v>0</v>
      </c>
      <c r="F54" s="18">
        <v>0</v>
      </c>
      <c r="G54" s="41">
        <f t="shared" si="7"/>
        <v>0</v>
      </c>
      <c r="H54" s="40">
        <f t="shared" si="8"/>
        <v>0</v>
      </c>
      <c r="J54" s="27"/>
    </row>
    <row r="55" spans="2:17" x14ac:dyDescent="0.4">
      <c r="B55" s="19" t="s">
        <v>17</v>
      </c>
      <c r="C55" s="17" t="s">
        <v>83</v>
      </c>
      <c r="D55" s="17"/>
      <c r="E55" s="18">
        <v>0</v>
      </c>
      <c r="F55" s="18">
        <v>0</v>
      </c>
      <c r="G55" s="41">
        <f t="shared" si="7"/>
        <v>0</v>
      </c>
      <c r="H55" s="40">
        <f t="shared" si="8"/>
        <v>0</v>
      </c>
      <c r="J55" s="27"/>
    </row>
    <row r="56" spans="2:17" x14ac:dyDescent="0.4">
      <c r="B56" s="7"/>
      <c r="C56" s="7"/>
      <c r="D56" s="7"/>
      <c r="E56" s="7"/>
      <c r="F56" s="7"/>
      <c r="G56" s="7"/>
      <c r="H56" s="7"/>
      <c r="J56" s="7"/>
    </row>
    <row r="57" spans="2:17" s="1" customFormat="1" x14ac:dyDescent="0.4">
      <c r="B57" s="52" t="s">
        <v>24</v>
      </c>
      <c r="C57" s="53"/>
      <c r="D57" s="53"/>
      <c r="E57" s="53"/>
      <c r="F57" s="53"/>
      <c r="G57" s="54">
        <f>SUM(G49:G55)</f>
        <v>0</v>
      </c>
      <c r="H57" s="54">
        <f>SUM(H49:H55)</f>
        <v>0</v>
      </c>
      <c r="J57" s="27"/>
      <c r="K57" s="7"/>
      <c r="L57" s="7"/>
      <c r="M57" s="7"/>
      <c r="N57" s="7"/>
      <c r="O57" s="7"/>
      <c r="P57" s="7"/>
      <c r="Q57" s="7"/>
    </row>
    <row r="59" spans="2:17" ht="14" thickBot="1" x14ac:dyDescent="0.45">
      <c r="B59" s="14" t="s">
        <v>25</v>
      </c>
      <c r="C59" s="22"/>
      <c r="D59" s="22"/>
      <c r="E59" s="22"/>
      <c r="F59" s="22"/>
      <c r="G59" s="22"/>
      <c r="H59" s="22"/>
      <c r="J59" s="22"/>
    </row>
    <row r="60" spans="2:17" ht="14" thickTop="1" x14ac:dyDescent="0.4"/>
    <row r="61" spans="2:17" x14ac:dyDescent="0.4">
      <c r="B61" s="15" t="s">
        <v>26</v>
      </c>
      <c r="C61" s="15"/>
      <c r="D61" s="15"/>
      <c r="E61" s="15"/>
      <c r="F61" s="15"/>
      <c r="G61" s="15"/>
      <c r="H61" s="15"/>
      <c r="J61" s="15" t="s">
        <v>10</v>
      </c>
    </row>
    <row r="62" spans="2:17" x14ac:dyDescent="0.4">
      <c r="C62" s="32" t="s">
        <v>61</v>
      </c>
      <c r="D62" s="32" t="s">
        <v>62</v>
      </c>
      <c r="E62" s="32" t="s">
        <v>92</v>
      </c>
      <c r="F62" s="32" t="s">
        <v>65</v>
      </c>
      <c r="J62" s="1"/>
    </row>
    <row r="63" spans="2:17" ht="14" x14ac:dyDescent="0.45">
      <c r="B63" s="19" t="s">
        <v>27</v>
      </c>
      <c r="C63" s="59" t="s">
        <v>83</v>
      </c>
      <c r="D63" s="59">
        <v>1</v>
      </c>
      <c r="E63" s="17"/>
      <c r="F63" s="18">
        <v>0</v>
      </c>
      <c r="G63" s="41">
        <f t="shared" ref="G63:G82" si="9">F63*D63</f>
        <v>0</v>
      </c>
      <c r="H63" s="40">
        <f t="shared" ref="H63:H82" si="10">G63/$C$8/1000</f>
        <v>0</v>
      </c>
      <c r="J63" s="10"/>
    </row>
    <row r="64" spans="2:17" ht="14" x14ac:dyDescent="0.45">
      <c r="B64" s="19" t="s">
        <v>28</v>
      </c>
      <c r="C64" s="59" t="s">
        <v>83</v>
      </c>
      <c r="D64" s="59">
        <v>1</v>
      </c>
      <c r="E64" s="17"/>
      <c r="F64" s="18">
        <v>0</v>
      </c>
      <c r="G64" s="41">
        <f t="shared" si="9"/>
        <v>0</v>
      </c>
      <c r="H64" s="40">
        <f t="shared" si="10"/>
        <v>0</v>
      </c>
      <c r="J64" s="10"/>
    </row>
    <row r="65" spans="2:10" ht="14" x14ac:dyDescent="0.45">
      <c r="B65" s="19" t="s">
        <v>29</v>
      </c>
      <c r="C65" s="59" t="s">
        <v>83</v>
      </c>
      <c r="D65" s="59">
        <v>1</v>
      </c>
      <c r="E65" s="17"/>
      <c r="F65" s="18">
        <v>0</v>
      </c>
      <c r="G65" s="41">
        <f t="shared" si="9"/>
        <v>0</v>
      </c>
      <c r="H65" s="40">
        <f t="shared" si="10"/>
        <v>0</v>
      </c>
      <c r="J65" s="10"/>
    </row>
    <row r="66" spans="2:10" ht="14" x14ac:dyDescent="0.45">
      <c r="B66" s="19" t="s">
        <v>30</v>
      </c>
      <c r="C66" s="59" t="s">
        <v>83</v>
      </c>
      <c r="D66" s="59">
        <v>1</v>
      </c>
      <c r="E66" s="17"/>
      <c r="F66" s="18">
        <v>0</v>
      </c>
      <c r="G66" s="41">
        <f t="shared" si="9"/>
        <v>0</v>
      </c>
      <c r="H66" s="40">
        <f t="shared" si="10"/>
        <v>0</v>
      </c>
      <c r="J66" s="10"/>
    </row>
    <row r="67" spans="2:10" ht="14" x14ac:dyDescent="0.45">
      <c r="B67" s="19" t="s">
        <v>31</v>
      </c>
      <c r="C67" s="59" t="s">
        <v>83</v>
      </c>
      <c r="D67" s="59">
        <v>1</v>
      </c>
      <c r="E67" s="17"/>
      <c r="F67" s="18">
        <v>0</v>
      </c>
      <c r="G67" s="41">
        <f t="shared" si="9"/>
        <v>0</v>
      </c>
      <c r="H67" s="40">
        <f t="shared" si="10"/>
        <v>0</v>
      </c>
      <c r="J67" s="10"/>
    </row>
    <row r="68" spans="2:10" ht="14" x14ac:dyDescent="0.45">
      <c r="B68" s="19" t="s">
        <v>32</v>
      </c>
      <c r="C68" s="59" t="s">
        <v>83</v>
      </c>
      <c r="D68" s="59">
        <v>1</v>
      </c>
      <c r="E68" s="17"/>
      <c r="F68" s="18">
        <v>0</v>
      </c>
      <c r="G68" s="41">
        <f t="shared" si="9"/>
        <v>0</v>
      </c>
      <c r="H68" s="40">
        <f t="shared" si="10"/>
        <v>0</v>
      </c>
      <c r="J68" s="10"/>
    </row>
    <row r="69" spans="2:10" ht="14" x14ac:dyDescent="0.45">
      <c r="B69" s="19" t="s">
        <v>33</v>
      </c>
      <c r="C69" s="59" t="s">
        <v>83</v>
      </c>
      <c r="D69" s="59">
        <v>1</v>
      </c>
      <c r="E69" s="17"/>
      <c r="F69" s="18">
        <v>0</v>
      </c>
      <c r="G69" s="41">
        <f t="shared" si="9"/>
        <v>0</v>
      </c>
      <c r="H69" s="40">
        <f t="shared" si="10"/>
        <v>0</v>
      </c>
      <c r="J69" s="10"/>
    </row>
    <row r="70" spans="2:10" ht="14" x14ac:dyDescent="0.45">
      <c r="B70" s="19" t="s">
        <v>34</v>
      </c>
      <c r="C70" s="59" t="s">
        <v>83</v>
      </c>
      <c r="D70" s="59">
        <v>1</v>
      </c>
      <c r="E70" s="17"/>
      <c r="F70" s="18">
        <v>0</v>
      </c>
      <c r="G70" s="41">
        <f t="shared" si="9"/>
        <v>0</v>
      </c>
      <c r="H70" s="40">
        <f t="shared" si="10"/>
        <v>0</v>
      </c>
      <c r="J70" s="10"/>
    </row>
    <row r="71" spans="2:10" ht="14" x14ac:dyDescent="0.45">
      <c r="B71" s="19" t="s">
        <v>35</v>
      </c>
      <c r="C71" s="59" t="s">
        <v>83</v>
      </c>
      <c r="D71" s="59">
        <v>1</v>
      </c>
      <c r="E71" s="17"/>
      <c r="F71" s="18">
        <v>0</v>
      </c>
      <c r="G71" s="41">
        <f t="shared" si="9"/>
        <v>0</v>
      </c>
      <c r="H71" s="40">
        <f t="shared" si="10"/>
        <v>0</v>
      </c>
      <c r="J71" s="10"/>
    </row>
    <row r="72" spans="2:10" ht="14" x14ac:dyDescent="0.45">
      <c r="B72" s="19" t="s">
        <v>36</v>
      </c>
      <c r="C72" s="59" t="s">
        <v>83</v>
      </c>
      <c r="D72" s="59">
        <v>1</v>
      </c>
      <c r="E72" s="17"/>
      <c r="F72" s="18">
        <v>0</v>
      </c>
      <c r="G72" s="41">
        <f t="shared" si="9"/>
        <v>0</v>
      </c>
      <c r="H72" s="40">
        <f t="shared" si="10"/>
        <v>0</v>
      </c>
      <c r="J72" s="10"/>
    </row>
    <row r="73" spans="2:10" ht="14" x14ac:dyDescent="0.45">
      <c r="B73" s="19" t="s">
        <v>37</v>
      </c>
      <c r="C73" s="59" t="s">
        <v>83</v>
      </c>
      <c r="D73" s="59">
        <v>1</v>
      </c>
      <c r="E73" s="17"/>
      <c r="F73" s="18">
        <v>0</v>
      </c>
      <c r="G73" s="41">
        <f t="shared" si="9"/>
        <v>0</v>
      </c>
      <c r="H73" s="40">
        <f t="shared" si="10"/>
        <v>0</v>
      </c>
      <c r="J73" s="10"/>
    </row>
    <row r="74" spans="2:10" ht="14" x14ac:dyDescent="0.45">
      <c r="B74" s="19" t="s">
        <v>38</v>
      </c>
      <c r="C74" s="59" t="s">
        <v>83</v>
      </c>
      <c r="D74" s="59">
        <v>1</v>
      </c>
      <c r="E74" s="17"/>
      <c r="F74" s="18">
        <v>0</v>
      </c>
      <c r="G74" s="41">
        <f t="shared" si="9"/>
        <v>0</v>
      </c>
      <c r="H74" s="40">
        <f t="shared" si="10"/>
        <v>0</v>
      </c>
      <c r="J74" s="10"/>
    </row>
    <row r="75" spans="2:10" ht="14" x14ac:dyDescent="0.45">
      <c r="B75" s="19" t="s">
        <v>39</v>
      </c>
      <c r="C75" s="59" t="s">
        <v>83</v>
      </c>
      <c r="D75" s="59">
        <v>1</v>
      </c>
      <c r="E75" s="17"/>
      <c r="F75" s="18">
        <v>0</v>
      </c>
      <c r="G75" s="41">
        <f t="shared" si="9"/>
        <v>0</v>
      </c>
      <c r="H75" s="40">
        <f t="shared" si="10"/>
        <v>0</v>
      </c>
      <c r="J75" s="10"/>
    </row>
    <row r="76" spans="2:10" ht="14" x14ac:dyDescent="0.45">
      <c r="B76" s="19" t="s">
        <v>40</v>
      </c>
      <c r="C76" s="59" t="s">
        <v>83</v>
      </c>
      <c r="D76" s="59">
        <v>1</v>
      </c>
      <c r="E76" s="17"/>
      <c r="F76" s="18">
        <v>0</v>
      </c>
      <c r="G76" s="41">
        <f t="shared" si="9"/>
        <v>0</v>
      </c>
      <c r="H76" s="40">
        <f t="shared" si="10"/>
        <v>0</v>
      </c>
      <c r="J76" s="10"/>
    </row>
    <row r="77" spans="2:10" ht="14" x14ac:dyDescent="0.45">
      <c r="B77" s="19" t="s">
        <v>41</v>
      </c>
      <c r="C77" s="59" t="s">
        <v>83</v>
      </c>
      <c r="D77" s="59">
        <v>1</v>
      </c>
      <c r="E77" s="17"/>
      <c r="F77" s="18">
        <v>0</v>
      </c>
      <c r="G77" s="41">
        <f t="shared" si="9"/>
        <v>0</v>
      </c>
      <c r="H77" s="40">
        <f t="shared" si="10"/>
        <v>0</v>
      </c>
      <c r="J77" s="10"/>
    </row>
    <row r="78" spans="2:10" ht="14" x14ac:dyDescent="0.45">
      <c r="B78" s="19" t="s">
        <v>42</v>
      </c>
      <c r="C78" s="59" t="s">
        <v>83</v>
      </c>
      <c r="D78" s="59">
        <v>1</v>
      </c>
      <c r="E78" s="17"/>
      <c r="F78" s="18">
        <v>0</v>
      </c>
      <c r="G78" s="41">
        <f t="shared" si="9"/>
        <v>0</v>
      </c>
      <c r="H78" s="40">
        <f t="shared" si="10"/>
        <v>0</v>
      </c>
      <c r="J78" s="10"/>
    </row>
    <row r="79" spans="2:10" ht="14" x14ac:dyDescent="0.45">
      <c r="B79" s="19" t="s">
        <v>43</v>
      </c>
      <c r="C79" s="59" t="s">
        <v>83</v>
      </c>
      <c r="D79" s="59">
        <v>1</v>
      </c>
      <c r="E79" s="17"/>
      <c r="F79" s="18">
        <v>0</v>
      </c>
      <c r="G79" s="41">
        <f t="shared" si="9"/>
        <v>0</v>
      </c>
      <c r="H79" s="40">
        <f t="shared" si="10"/>
        <v>0</v>
      </c>
      <c r="J79" s="10"/>
    </row>
    <row r="80" spans="2:10" ht="14" x14ac:dyDescent="0.45">
      <c r="B80" s="19" t="s">
        <v>44</v>
      </c>
      <c r="C80" s="59" t="s">
        <v>83</v>
      </c>
      <c r="D80" s="59">
        <v>1</v>
      </c>
      <c r="E80" s="17"/>
      <c r="F80" s="18">
        <v>0</v>
      </c>
      <c r="G80" s="41">
        <f t="shared" si="9"/>
        <v>0</v>
      </c>
      <c r="H80" s="40">
        <f t="shared" si="10"/>
        <v>0</v>
      </c>
      <c r="J80" s="10"/>
    </row>
    <row r="81" spans="2:10" ht="14" x14ac:dyDescent="0.45">
      <c r="B81" s="19" t="s">
        <v>45</v>
      </c>
      <c r="C81" s="59" t="s">
        <v>83</v>
      </c>
      <c r="D81" s="59">
        <v>1</v>
      </c>
      <c r="E81" s="17"/>
      <c r="F81" s="18">
        <v>0</v>
      </c>
      <c r="G81" s="41">
        <f t="shared" si="9"/>
        <v>0</v>
      </c>
      <c r="H81" s="40">
        <f t="shared" si="10"/>
        <v>0</v>
      </c>
      <c r="J81" s="10"/>
    </row>
    <row r="82" spans="2:10" ht="14" x14ac:dyDescent="0.45">
      <c r="B82" s="19" t="s">
        <v>46</v>
      </c>
      <c r="C82" s="59" t="s">
        <v>83</v>
      </c>
      <c r="D82" s="59">
        <v>1</v>
      </c>
      <c r="E82" s="17"/>
      <c r="F82" s="18">
        <v>0</v>
      </c>
      <c r="G82" s="41">
        <f t="shared" si="9"/>
        <v>0</v>
      </c>
      <c r="H82" s="40">
        <f t="shared" si="10"/>
        <v>0</v>
      </c>
      <c r="J82" s="10"/>
    </row>
    <row r="84" spans="2:10" x14ac:dyDescent="0.4">
      <c r="B84" s="52" t="s">
        <v>24</v>
      </c>
      <c r="C84" s="53"/>
      <c r="D84" s="53"/>
      <c r="E84" s="53"/>
      <c r="F84" s="53"/>
      <c r="G84" s="54">
        <f>SUM(G63:G82)</f>
        <v>0</v>
      </c>
      <c r="H84" s="54">
        <f>SUM(H63:H82)</f>
        <v>0</v>
      </c>
    </row>
    <row r="86" spans="2:10" x14ac:dyDescent="0.4">
      <c r="B86" s="15" t="s">
        <v>47</v>
      </c>
      <c r="C86" s="15"/>
      <c r="D86" s="15"/>
      <c r="E86" s="15"/>
      <c r="F86" s="15"/>
      <c r="G86" s="15"/>
      <c r="H86" s="15"/>
      <c r="J86" s="15" t="s">
        <v>10</v>
      </c>
    </row>
    <row r="87" spans="2:10" x14ac:dyDescent="0.4">
      <c r="C87" s="32" t="s">
        <v>61</v>
      </c>
      <c r="D87" s="32" t="s">
        <v>62</v>
      </c>
      <c r="E87" s="32" t="s">
        <v>92</v>
      </c>
      <c r="F87" s="32" t="s">
        <v>65</v>
      </c>
      <c r="J87" s="1"/>
    </row>
    <row r="88" spans="2:10" ht="14" x14ac:dyDescent="0.45">
      <c r="B88" s="19" t="s">
        <v>27</v>
      </c>
      <c r="C88" s="59" t="s">
        <v>83</v>
      </c>
      <c r="D88" s="59">
        <v>1</v>
      </c>
      <c r="E88" s="17"/>
      <c r="F88" s="18">
        <v>0</v>
      </c>
      <c r="G88" s="41">
        <f t="shared" ref="G88:G107" si="11">F88*D88</f>
        <v>0</v>
      </c>
      <c r="H88" s="40">
        <f t="shared" ref="H88:H107" si="12">G88/$C$8/1000</f>
        <v>0</v>
      </c>
      <c r="J88" s="10"/>
    </row>
    <row r="89" spans="2:10" ht="14" x14ac:dyDescent="0.45">
      <c r="B89" s="19" t="s">
        <v>28</v>
      </c>
      <c r="C89" s="59" t="s">
        <v>83</v>
      </c>
      <c r="D89" s="59">
        <v>1</v>
      </c>
      <c r="E89" s="17"/>
      <c r="F89" s="18">
        <v>0</v>
      </c>
      <c r="G89" s="41">
        <f t="shared" si="11"/>
        <v>0</v>
      </c>
      <c r="H89" s="40">
        <f t="shared" si="12"/>
        <v>0</v>
      </c>
      <c r="J89" s="10"/>
    </row>
    <row r="90" spans="2:10" ht="14" x14ac:dyDescent="0.45">
      <c r="B90" s="19" t="s">
        <v>29</v>
      </c>
      <c r="C90" s="59" t="s">
        <v>83</v>
      </c>
      <c r="D90" s="59">
        <v>1</v>
      </c>
      <c r="E90" s="17"/>
      <c r="F90" s="18">
        <v>0</v>
      </c>
      <c r="G90" s="41">
        <f t="shared" si="11"/>
        <v>0</v>
      </c>
      <c r="H90" s="40">
        <f t="shared" si="12"/>
        <v>0</v>
      </c>
      <c r="J90" s="10"/>
    </row>
    <row r="91" spans="2:10" ht="14" x14ac:dyDescent="0.45">
      <c r="B91" s="19" t="s">
        <v>30</v>
      </c>
      <c r="C91" s="59" t="s">
        <v>83</v>
      </c>
      <c r="D91" s="59">
        <v>1</v>
      </c>
      <c r="E91" s="17"/>
      <c r="F91" s="18">
        <v>0</v>
      </c>
      <c r="G91" s="41">
        <f t="shared" si="11"/>
        <v>0</v>
      </c>
      <c r="H91" s="40">
        <f t="shared" si="12"/>
        <v>0</v>
      </c>
      <c r="J91" s="10"/>
    </row>
    <row r="92" spans="2:10" ht="14" x14ac:dyDescent="0.45">
      <c r="B92" s="19" t="s">
        <v>31</v>
      </c>
      <c r="C92" s="59" t="s">
        <v>83</v>
      </c>
      <c r="D92" s="59">
        <v>1</v>
      </c>
      <c r="E92" s="17"/>
      <c r="F92" s="18">
        <v>0</v>
      </c>
      <c r="G92" s="41">
        <f t="shared" si="11"/>
        <v>0</v>
      </c>
      <c r="H92" s="40">
        <f t="shared" si="12"/>
        <v>0</v>
      </c>
      <c r="J92" s="10"/>
    </row>
    <row r="93" spans="2:10" ht="14" x14ac:dyDescent="0.45">
      <c r="B93" s="19" t="s">
        <v>32</v>
      </c>
      <c r="C93" s="59" t="s">
        <v>83</v>
      </c>
      <c r="D93" s="59">
        <v>1</v>
      </c>
      <c r="E93" s="17"/>
      <c r="F93" s="18">
        <v>0</v>
      </c>
      <c r="G93" s="41">
        <f t="shared" si="11"/>
        <v>0</v>
      </c>
      <c r="H93" s="40">
        <f t="shared" si="12"/>
        <v>0</v>
      </c>
      <c r="J93" s="10"/>
    </row>
    <row r="94" spans="2:10" ht="14" x14ac:dyDescent="0.45">
      <c r="B94" s="19" t="s">
        <v>33</v>
      </c>
      <c r="C94" s="59" t="s">
        <v>83</v>
      </c>
      <c r="D94" s="59">
        <v>1</v>
      </c>
      <c r="E94" s="17"/>
      <c r="F94" s="18">
        <v>0</v>
      </c>
      <c r="G94" s="41">
        <f t="shared" si="11"/>
        <v>0</v>
      </c>
      <c r="H94" s="40">
        <f t="shared" si="12"/>
        <v>0</v>
      </c>
      <c r="J94" s="10"/>
    </row>
    <row r="95" spans="2:10" ht="14" x14ac:dyDescent="0.45">
      <c r="B95" s="19" t="s">
        <v>34</v>
      </c>
      <c r="C95" s="59" t="s">
        <v>83</v>
      </c>
      <c r="D95" s="59">
        <v>1</v>
      </c>
      <c r="E95" s="17"/>
      <c r="F95" s="18">
        <v>0</v>
      </c>
      <c r="G95" s="41">
        <f t="shared" si="11"/>
        <v>0</v>
      </c>
      <c r="H95" s="40">
        <f t="shared" si="12"/>
        <v>0</v>
      </c>
      <c r="J95" s="10"/>
    </row>
    <row r="96" spans="2:10" ht="14" x14ac:dyDescent="0.45">
      <c r="B96" s="19" t="s">
        <v>35</v>
      </c>
      <c r="C96" s="59" t="s">
        <v>83</v>
      </c>
      <c r="D96" s="59">
        <v>1</v>
      </c>
      <c r="E96" s="17"/>
      <c r="F96" s="18">
        <v>0</v>
      </c>
      <c r="G96" s="41">
        <f t="shared" si="11"/>
        <v>0</v>
      </c>
      <c r="H96" s="40">
        <f t="shared" si="12"/>
        <v>0</v>
      </c>
      <c r="J96" s="10"/>
    </row>
    <row r="97" spans="2:10" ht="14" x14ac:dyDescent="0.45">
      <c r="B97" s="19" t="s">
        <v>36</v>
      </c>
      <c r="C97" s="59" t="s">
        <v>83</v>
      </c>
      <c r="D97" s="59">
        <v>1</v>
      </c>
      <c r="E97" s="17"/>
      <c r="F97" s="18">
        <v>0</v>
      </c>
      <c r="G97" s="41">
        <f t="shared" si="11"/>
        <v>0</v>
      </c>
      <c r="H97" s="40">
        <f t="shared" si="12"/>
        <v>0</v>
      </c>
      <c r="J97" s="10"/>
    </row>
    <row r="98" spans="2:10" ht="14" x14ac:dyDescent="0.45">
      <c r="B98" s="19" t="s">
        <v>37</v>
      </c>
      <c r="C98" s="59" t="s">
        <v>83</v>
      </c>
      <c r="D98" s="59">
        <v>1</v>
      </c>
      <c r="E98" s="17"/>
      <c r="F98" s="18">
        <v>0</v>
      </c>
      <c r="G98" s="41">
        <f t="shared" si="11"/>
        <v>0</v>
      </c>
      <c r="H98" s="40">
        <f t="shared" si="12"/>
        <v>0</v>
      </c>
      <c r="J98" s="10"/>
    </row>
    <row r="99" spans="2:10" ht="14" x14ac:dyDescent="0.45">
      <c r="B99" s="19" t="s">
        <v>38</v>
      </c>
      <c r="C99" s="59" t="s">
        <v>83</v>
      </c>
      <c r="D99" s="59">
        <v>1</v>
      </c>
      <c r="E99" s="17"/>
      <c r="F99" s="18">
        <v>0</v>
      </c>
      <c r="G99" s="41">
        <f t="shared" si="11"/>
        <v>0</v>
      </c>
      <c r="H99" s="40">
        <f t="shared" si="12"/>
        <v>0</v>
      </c>
      <c r="J99" s="10"/>
    </row>
    <row r="100" spans="2:10" ht="14" x14ac:dyDescent="0.45">
      <c r="B100" s="19" t="s">
        <v>39</v>
      </c>
      <c r="C100" s="59" t="s">
        <v>83</v>
      </c>
      <c r="D100" s="59">
        <v>1</v>
      </c>
      <c r="E100" s="17"/>
      <c r="F100" s="18">
        <v>0</v>
      </c>
      <c r="G100" s="41">
        <f t="shared" si="11"/>
        <v>0</v>
      </c>
      <c r="H100" s="40">
        <f t="shared" si="12"/>
        <v>0</v>
      </c>
      <c r="J100" s="10"/>
    </row>
    <row r="101" spans="2:10" ht="14" x14ac:dyDescent="0.45">
      <c r="B101" s="19" t="s">
        <v>40</v>
      </c>
      <c r="C101" s="59" t="s">
        <v>83</v>
      </c>
      <c r="D101" s="59">
        <v>1</v>
      </c>
      <c r="E101" s="17"/>
      <c r="F101" s="18">
        <v>0</v>
      </c>
      <c r="G101" s="41">
        <f t="shared" si="11"/>
        <v>0</v>
      </c>
      <c r="H101" s="40">
        <f t="shared" si="12"/>
        <v>0</v>
      </c>
      <c r="J101" s="10"/>
    </row>
    <row r="102" spans="2:10" ht="14" x14ac:dyDescent="0.45">
      <c r="B102" s="19" t="s">
        <v>41</v>
      </c>
      <c r="C102" s="59" t="s">
        <v>83</v>
      </c>
      <c r="D102" s="59">
        <v>1</v>
      </c>
      <c r="E102" s="17"/>
      <c r="F102" s="18">
        <v>0</v>
      </c>
      <c r="G102" s="41">
        <f t="shared" si="11"/>
        <v>0</v>
      </c>
      <c r="H102" s="40">
        <f t="shared" si="12"/>
        <v>0</v>
      </c>
      <c r="J102" s="10"/>
    </row>
    <row r="103" spans="2:10" ht="14" x14ac:dyDescent="0.45">
      <c r="B103" s="19" t="s">
        <v>42</v>
      </c>
      <c r="C103" s="59" t="s">
        <v>83</v>
      </c>
      <c r="D103" s="59">
        <v>1</v>
      </c>
      <c r="E103" s="17"/>
      <c r="F103" s="18">
        <v>0</v>
      </c>
      <c r="G103" s="41">
        <f t="shared" si="11"/>
        <v>0</v>
      </c>
      <c r="H103" s="40">
        <f t="shared" si="12"/>
        <v>0</v>
      </c>
      <c r="J103" s="10"/>
    </row>
    <row r="104" spans="2:10" ht="14" x14ac:dyDescent="0.45">
      <c r="B104" s="19" t="s">
        <v>43</v>
      </c>
      <c r="C104" s="59" t="s">
        <v>83</v>
      </c>
      <c r="D104" s="59">
        <v>1</v>
      </c>
      <c r="E104" s="17"/>
      <c r="F104" s="18">
        <v>0</v>
      </c>
      <c r="G104" s="41">
        <f t="shared" si="11"/>
        <v>0</v>
      </c>
      <c r="H104" s="40">
        <f t="shared" si="12"/>
        <v>0</v>
      </c>
      <c r="J104" s="10"/>
    </row>
    <row r="105" spans="2:10" ht="14" x14ac:dyDescent="0.45">
      <c r="B105" s="19" t="s">
        <v>44</v>
      </c>
      <c r="C105" s="59" t="s">
        <v>83</v>
      </c>
      <c r="D105" s="59">
        <v>1</v>
      </c>
      <c r="E105" s="17"/>
      <c r="F105" s="18">
        <v>0</v>
      </c>
      <c r="G105" s="41">
        <f t="shared" si="11"/>
        <v>0</v>
      </c>
      <c r="H105" s="40">
        <f t="shared" si="12"/>
        <v>0</v>
      </c>
      <c r="J105" s="10"/>
    </row>
    <row r="106" spans="2:10" ht="14" x14ac:dyDescent="0.45">
      <c r="B106" s="19" t="s">
        <v>45</v>
      </c>
      <c r="C106" s="59" t="s">
        <v>83</v>
      </c>
      <c r="D106" s="59">
        <v>1</v>
      </c>
      <c r="E106" s="17"/>
      <c r="F106" s="18">
        <v>0</v>
      </c>
      <c r="G106" s="41">
        <f t="shared" si="11"/>
        <v>0</v>
      </c>
      <c r="H106" s="40">
        <f t="shared" si="12"/>
        <v>0</v>
      </c>
      <c r="J106" s="10"/>
    </row>
    <row r="107" spans="2:10" ht="14" x14ac:dyDescent="0.45">
      <c r="B107" s="19" t="s">
        <v>46</v>
      </c>
      <c r="C107" s="59" t="s">
        <v>83</v>
      </c>
      <c r="D107" s="59">
        <v>1</v>
      </c>
      <c r="E107" s="17"/>
      <c r="F107" s="18">
        <v>0</v>
      </c>
      <c r="G107" s="41">
        <f t="shared" si="11"/>
        <v>0</v>
      </c>
      <c r="H107" s="40">
        <f t="shared" si="12"/>
        <v>0</v>
      </c>
      <c r="J107" s="10"/>
    </row>
    <row r="109" spans="2:10" x14ac:dyDescent="0.4">
      <c r="B109" s="52" t="s">
        <v>24</v>
      </c>
      <c r="C109" s="53"/>
      <c r="D109" s="53"/>
      <c r="E109" s="53"/>
      <c r="F109" s="53"/>
      <c r="G109" s="54">
        <f>SUM(G88:G107)</f>
        <v>0</v>
      </c>
      <c r="H109" s="54">
        <f>SUM(H88:H107)</f>
        <v>0</v>
      </c>
    </row>
    <row r="110" spans="2:10" ht="14" x14ac:dyDescent="0.45">
      <c r="J110" s="6"/>
    </row>
    <row r="111" spans="2:10" x14ac:dyDescent="0.4">
      <c r="B111" s="15" t="s">
        <v>48</v>
      </c>
      <c r="C111" s="15"/>
      <c r="D111" s="15"/>
      <c r="E111" s="15"/>
      <c r="F111" s="15"/>
      <c r="G111" s="15"/>
      <c r="H111" s="15"/>
      <c r="J111" s="15" t="s">
        <v>10</v>
      </c>
    </row>
    <row r="112" spans="2:10" x14ac:dyDescent="0.4">
      <c r="C112" s="32" t="s">
        <v>61</v>
      </c>
      <c r="D112" s="32" t="s">
        <v>62</v>
      </c>
      <c r="E112" s="32" t="s">
        <v>92</v>
      </c>
      <c r="F112" s="32" t="s">
        <v>65</v>
      </c>
      <c r="J112" s="1"/>
    </row>
    <row r="113" spans="2:10" ht="14" x14ac:dyDescent="0.45">
      <c r="B113" s="19" t="s">
        <v>27</v>
      </c>
      <c r="C113" s="59" t="s">
        <v>83</v>
      </c>
      <c r="D113" s="59">
        <v>1</v>
      </c>
      <c r="E113" s="17"/>
      <c r="F113" s="18">
        <v>0</v>
      </c>
      <c r="G113" s="41">
        <f t="shared" ref="G113:G132" si="13">F113*D113</f>
        <v>0</v>
      </c>
      <c r="H113" s="40">
        <f t="shared" ref="H113:H132" si="14">G113/$C$8/1000</f>
        <v>0</v>
      </c>
      <c r="J113" s="10"/>
    </row>
    <row r="114" spans="2:10" ht="14" x14ac:dyDescent="0.45">
      <c r="B114" s="19" t="s">
        <v>28</v>
      </c>
      <c r="C114" s="59" t="s">
        <v>83</v>
      </c>
      <c r="D114" s="59">
        <v>1</v>
      </c>
      <c r="E114" s="17"/>
      <c r="F114" s="18">
        <v>0</v>
      </c>
      <c r="G114" s="41">
        <f t="shared" si="13"/>
        <v>0</v>
      </c>
      <c r="H114" s="40">
        <f t="shared" si="14"/>
        <v>0</v>
      </c>
      <c r="J114" s="10"/>
    </row>
    <row r="115" spans="2:10" ht="14" x14ac:dyDescent="0.45">
      <c r="B115" s="19" t="s">
        <v>29</v>
      </c>
      <c r="C115" s="59" t="s">
        <v>83</v>
      </c>
      <c r="D115" s="59">
        <v>1</v>
      </c>
      <c r="E115" s="17"/>
      <c r="F115" s="18">
        <v>0</v>
      </c>
      <c r="G115" s="41">
        <f t="shared" si="13"/>
        <v>0</v>
      </c>
      <c r="H115" s="40">
        <f t="shared" si="14"/>
        <v>0</v>
      </c>
      <c r="J115" s="10"/>
    </row>
    <row r="116" spans="2:10" ht="14" x14ac:dyDescent="0.45">
      <c r="B116" s="19" t="s">
        <v>30</v>
      </c>
      <c r="C116" s="59" t="s">
        <v>83</v>
      </c>
      <c r="D116" s="59">
        <v>1</v>
      </c>
      <c r="E116" s="17"/>
      <c r="F116" s="18">
        <v>0</v>
      </c>
      <c r="G116" s="41">
        <f t="shared" si="13"/>
        <v>0</v>
      </c>
      <c r="H116" s="40">
        <f t="shared" si="14"/>
        <v>0</v>
      </c>
      <c r="J116" s="10"/>
    </row>
    <row r="117" spans="2:10" ht="14" x14ac:dyDescent="0.45">
      <c r="B117" s="19" t="s">
        <v>31</v>
      </c>
      <c r="C117" s="59" t="s">
        <v>83</v>
      </c>
      <c r="D117" s="59">
        <v>1</v>
      </c>
      <c r="E117" s="17"/>
      <c r="F117" s="18">
        <v>0</v>
      </c>
      <c r="G117" s="41">
        <f t="shared" si="13"/>
        <v>0</v>
      </c>
      <c r="H117" s="40">
        <f t="shared" si="14"/>
        <v>0</v>
      </c>
      <c r="J117" s="10"/>
    </row>
    <row r="118" spans="2:10" ht="14" x14ac:dyDescent="0.45">
      <c r="B118" s="19" t="s">
        <v>32</v>
      </c>
      <c r="C118" s="59" t="s">
        <v>83</v>
      </c>
      <c r="D118" s="59">
        <v>1</v>
      </c>
      <c r="E118" s="17"/>
      <c r="F118" s="18">
        <v>0</v>
      </c>
      <c r="G118" s="41">
        <f t="shared" si="13"/>
        <v>0</v>
      </c>
      <c r="H118" s="40">
        <f t="shared" si="14"/>
        <v>0</v>
      </c>
      <c r="J118" s="10"/>
    </row>
    <row r="119" spans="2:10" ht="14" x14ac:dyDescent="0.45">
      <c r="B119" s="19" t="s">
        <v>33</v>
      </c>
      <c r="C119" s="59" t="s">
        <v>83</v>
      </c>
      <c r="D119" s="59">
        <v>1</v>
      </c>
      <c r="E119" s="17"/>
      <c r="F119" s="18">
        <v>0</v>
      </c>
      <c r="G119" s="41">
        <f t="shared" si="13"/>
        <v>0</v>
      </c>
      <c r="H119" s="40">
        <f t="shared" si="14"/>
        <v>0</v>
      </c>
      <c r="J119" s="10"/>
    </row>
    <row r="120" spans="2:10" ht="14" x14ac:dyDescent="0.45">
      <c r="B120" s="19" t="s">
        <v>34</v>
      </c>
      <c r="C120" s="59" t="s">
        <v>83</v>
      </c>
      <c r="D120" s="59">
        <v>1</v>
      </c>
      <c r="E120" s="17"/>
      <c r="F120" s="18">
        <v>0</v>
      </c>
      <c r="G120" s="41">
        <f t="shared" si="13"/>
        <v>0</v>
      </c>
      <c r="H120" s="40">
        <f t="shared" si="14"/>
        <v>0</v>
      </c>
      <c r="J120" s="10"/>
    </row>
    <row r="121" spans="2:10" ht="14" x14ac:dyDescent="0.45">
      <c r="B121" s="19" t="s">
        <v>35</v>
      </c>
      <c r="C121" s="59" t="s">
        <v>83</v>
      </c>
      <c r="D121" s="59">
        <v>1</v>
      </c>
      <c r="E121" s="17"/>
      <c r="F121" s="18">
        <v>0</v>
      </c>
      <c r="G121" s="41">
        <f t="shared" si="13"/>
        <v>0</v>
      </c>
      <c r="H121" s="40">
        <f t="shared" si="14"/>
        <v>0</v>
      </c>
      <c r="J121" s="10"/>
    </row>
    <row r="122" spans="2:10" ht="14" x14ac:dyDescent="0.45">
      <c r="B122" s="19" t="s">
        <v>36</v>
      </c>
      <c r="C122" s="59" t="s">
        <v>83</v>
      </c>
      <c r="D122" s="59">
        <v>1</v>
      </c>
      <c r="E122" s="17"/>
      <c r="F122" s="18">
        <v>0</v>
      </c>
      <c r="G122" s="41">
        <f t="shared" si="13"/>
        <v>0</v>
      </c>
      <c r="H122" s="40">
        <f t="shared" si="14"/>
        <v>0</v>
      </c>
      <c r="J122" s="10"/>
    </row>
    <row r="123" spans="2:10" ht="14" x14ac:dyDescent="0.45">
      <c r="B123" s="19" t="s">
        <v>37</v>
      </c>
      <c r="C123" s="59" t="s">
        <v>83</v>
      </c>
      <c r="D123" s="59">
        <v>1</v>
      </c>
      <c r="E123" s="17"/>
      <c r="F123" s="18">
        <v>0</v>
      </c>
      <c r="G123" s="41">
        <f t="shared" si="13"/>
        <v>0</v>
      </c>
      <c r="H123" s="40">
        <f t="shared" si="14"/>
        <v>0</v>
      </c>
      <c r="J123" s="10"/>
    </row>
    <row r="124" spans="2:10" ht="14" x14ac:dyDescent="0.45">
      <c r="B124" s="19" t="s">
        <v>38</v>
      </c>
      <c r="C124" s="59" t="s">
        <v>83</v>
      </c>
      <c r="D124" s="59">
        <v>1</v>
      </c>
      <c r="E124" s="17"/>
      <c r="F124" s="18">
        <v>0</v>
      </c>
      <c r="G124" s="41">
        <f t="shared" si="13"/>
        <v>0</v>
      </c>
      <c r="H124" s="40">
        <f t="shared" si="14"/>
        <v>0</v>
      </c>
      <c r="J124" s="10"/>
    </row>
    <row r="125" spans="2:10" ht="14" x14ac:dyDescent="0.45">
      <c r="B125" s="19" t="s">
        <v>39</v>
      </c>
      <c r="C125" s="59" t="s">
        <v>83</v>
      </c>
      <c r="D125" s="59">
        <v>1</v>
      </c>
      <c r="E125" s="17"/>
      <c r="F125" s="18">
        <v>0</v>
      </c>
      <c r="G125" s="41">
        <f t="shared" si="13"/>
        <v>0</v>
      </c>
      <c r="H125" s="40">
        <f t="shared" si="14"/>
        <v>0</v>
      </c>
      <c r="J125" s="10"/>
    </row>
    <row r="126" spans="2:10" ht="14" x14ac:dyDescent="0.45">
      <c r="B126" s="19" t="s">
        <v>40</v>
      </c>
      <c r="C126" s="59" t="s">
        <v>83</v>
      </c>
      <c r="D126" s="59">
        <v>1</v>
      </c>
      <c r="E126" s="17"/>
      <c r="F126" s="18">
        <v>0</v>
      </c>
      <c r="G126" s="41">
        <f t="shared" si="13"/>
        <v>0</v>
      </c>
      <c r="H126" s="40">
        <f t="shared" si="14"/>
        <v>0</v>
      </c>
      <c r="J126" s="10"/>
    </row>
    <row r="127" spans="2:10" ht="14" x14ac:dyDescent="0.45">
      <c r="B127" s="19" t="s">
        <v>41</v>
      </c>
      <c r="C127" s="59" t="s">
        <v>83</v>
      </c>
      <c r="D127" s="59">
        <v>1</v>
      </c>
      <c r="E127" s="17"/>
      <c r="F127" s="18">
        <v>0</v>
      </c>
      <c r="G127" s="41">
        <f t="shared" si="13"/>
        <v>0</v>
      </c>
      <c r="H127" s="40">
        <f t="shared" si="14"/>
        <v>0</v>
      </c>
      <c r="J127" s="10"/>
    </row>
    <row r="128" spans="2:10" ht="14" x14ac:dyDescent="0.45">
      <c r="B128" s="19" t="s">
        <v>42</v>
      </c>
      <c r="C128" s="59" t="s">
        <v>83</v>
      </c>
      <c r="D128" s="59">
        <v>1</v>
      </c>
      <c r="E128" s="17"/>
      <c r="F128" s="18">
        <v>0</v>
      </c>
      <c r="G128" s="41">
        <f t="shared" si="13"/>
        <v>0</v>
      </c>
      <c r="H128" s="40">
        <f t="shared" si="14"/>
        <v>0</v>
      </c>
      <c r="J128" s="10"/>
    </row>
    <row r="129" spans="2:10" ht="14" x14ac:dyDescent="0.45">
      <c r="B129" s="19" t="s">
        <v>43</v>
      </c>
      <c r="C129" s="59" t="s">
        <v>83</v>
      </c>
      <c r="D129" s="59">
        <v>1</v>
      </c>
      <c r="E129" s="17"/>
      <c r="F129" s="18">
        <v>0</v>
      </c>
      <c r="G129" s="41">
        <f t="shared" si="13"/>
        <v>0</v>
      </c>
      <c r="H129" s="40">
        <f t="shared" si="14"/>
        <v>0</v>
      </c>
      <c r="J129" s="10"/>
    </row>
    <row r="130" spans="2:10" ht="14" x14ac:dyDescent="0.45">
      <c r="B130" s="19" t="s">
        <v>44</v>
      </c>
      <c r="C130" s="59" t="s">
        <v>83</v>
      </c>
      <c r="D130" s="59">
        <v>1</v>
      </c>
      <c r="E130" s="17"/>
      <c r="F130" s="18">
        <v>0</v>
      </c>
      <c r="G130" s="41">
        <f t="shared" si="13"/>
        <v>0</v>
      </c>
      <c r="H130" s="40">
        <f t="shared" si="14"/>
        <v>0</v>
      </c>
      <c r="J130" s="10"/>
    </row>
    <row r="131" spans="2:10" ht="14" x14ac:dyDescent="0.45">
      <c r="B131" s="19" t="s">
        <v>45</v>
      </c>
      <c r="C131" s="59" t="s">
        <v>83</v>
      </c>
      <c r="D131" s="59">
        <v>1</v>
      </c>
      <c r="E131" s="17"/>
      <c r="F131" s="18">
        <v>0</v>
      </c>
      <c r="G131" s="41">
        <f t="shared" si="13"/>
        <v>0</v>
      </c>
      <c r="H131" s="40">
        <f t="shared" si="14"/>
        <v>0</v>
      </c>
      <c r="J131" s="10"/>
    </row>
    <row r="132" spans="2:10" ht="14" x14ac:dyDescent="0.45">
      <c r="B132" s="19" t="s">
        <v>46</v>
      </c>
      <c r="C132" s="59" t="s">
        <v>83</v>
      </c>
      <c r="D132" s="59">
        <v>1</v>
      </c>
      <c r="E132" s="17"/>
      <c r="F132" s="18">
        <v>0</v>
      </c>
      <c r="G132" s="41">
        <f t="shared" si="13"/>
        <v>0</v>
      </c>
      <c r="H132" s="40">
        <f t="shared" si="14"/>
        <v>0</v>
      </c>
      <c r="J132" s="10"/>
    </row>
    <row r="134" spans="2:10" x14ac:dyDescent="0.4">
      <c r="B134" s="52" t="s">
        <v>24</v>
      </c>
      <c r="C134" s="53"/>
      <c r="D134" s="53"/>
      <c r="E134" s="53"/>
      <c r="F134" s="53"/>
      <c r="G134" s="54">
        <f>SUM(G113:G132)</f>
        <v>0</v>
      </c>
      <c r="H134" s="54">
        <f>SUM(H113:H132)</f>
        <v>0</v>
      </c>
    </row>
    <row r="135" spans="2:10" ht="14" x14ac:dyDescent="0.45">
      <c r="J135" s="6"/>
    </row>
    <row r="136" spans="2:10" x14ac:dyDescent="0.4">
      <c r="B136" s="15" t="s">
        <v>95</v>
      </c>
      <c r="C136" s="15"/>
      <c r="D136" s="15"/>
      <c r="E136" s="15"/>
      <c r="F136" s="15"/>
      <c r="G136" s="15"/>
      <c r="H136" s="15"/>
      <c r="J136" s="15" t="s">
        <v>10</v>
      </c>
    </row>
    <row r="137" spans="2:10" x14ac:dyDescent="0.4">
      <c r="C137" s="32" t="s">
        <v>61</v>
      </c>
      <c r="D137" s="32" t="s">
        <v>62</v>
      </c>
      <c r="E137" s="32" t="s">
        <v>92</v>
      </c>
      <c r="F137" s="32" t="s">
        <v>65</v>
      </c>
      <c r="J137" s="1"/>
    </row>
    <row r="138" spans="2:10" ht="14" x14ac:dyDescent="0.45">
      <c r="B138" s="19" t="s">
        <v>27</v>
      </c>
      <c r="C138" s="59" t="s">
        <v>83</v>
      </c>
      <c r="D138" s="59">
        <v>1</v>
      </c>
      <c r="E138" s="17"/>
      <c r="F138" s="18">
        <v>0</v>
      </c>
      <c r="G138" s="41">
        <f t="shared" ref="G138:G157" si="15">F138*D138</f>
        <v>0</v>
      </c>
      <c r="H138" s="40">
        <f t="shared" ref="H138:H157" si="16">G138/$C$8/1000</f>
        <v>0</v>
      </c>
      <c r="J138" s="10"/>
    </row>
    <row r="139" spans="2:10" ht="14" x14ac:dyDescent="0.45">
      <c r="B139" s="19" t="s">
        <v>28</v>
      </c>
      <c r="C139" s="59" t="s">
        <v>83</v>
      </c>
      <c r="D139" s="59">
        <v>1</v>
      </c>
      <c r="E139" s="17"/>
      <c r="F139" s="18">
        <v>0</v>
      </c>
      <c r="G139" s="41">
        <f t="shared" si="15"/>
        <v>0</v>
      </c>
      <c r="H139" s="40">
        <f t="shared" si="16"/>
        <v>0</v>
      </c>
      <c r="J139" s="10"/>
    </row>
    <row r="140" spans="2:10" ht="14" x14ac:dyDescent="0.45">
      <c r="B140" s="19" t="s">
        <v>29</v>
      </c>
      <c r="C140" s="59" t="s">
        <v>83</v>
      </c>
      <c r="D140" s="59">
        <v>1</v>
      </c>
      <c r="E140" s="17"/>
      <c r="F140" s="18">
        <v>0</v>
      </c>
      <c r="G140" s="41">
        <f t="shared" si="15"/>
        <v>0</v>
      </c>
      <c r="H140" s="40">
        <f t="shared" si="16"/>
        <v>0</v>
      </c>
      <c r="J140" s="10"/>
    </row>
    <row r="141" spans="2:10" ht="14" x14ac:dyDescent="0.45">
      <c r="B141" s="19" t="s">
        <v>30</v>
      </c>
      <c r="C141" s="59" t="s">
        <v>83</v>
      </c>
      <c r="D141" s="59">
        <v>1</v>
      </c>
      <c r="E141" s="17"/>
      <c r="F141" s="18">
        <v>0</v>
      </c>
      <c r="G141" s="41">
        <f t="shared" si="15"/>
        <v>0</v>
      </c>
      <c r="H141" s="40">
        <f t="shared" si="16"/>
        <v>0</v>
      </c>
      <c r="J141" s="10"/>
    </row>
    <row r="142" spans="2:10" ht="14" x14ac:dyDescent="0.45">
      <c r="B142" s="19" t="s">
        <v>31</v>
      </c>
      <c r="C142" s="59" t="s">
        <v>83</v>
      </c>
      <c r="D142" s="59">
        <v>1</v>
      </c>
      <c r="E142" s="17"/>
      <c r="F142" s="18">
        <v>0</v>
      </c>
      <c r="G142" s="41">
        <f t="shared" si="15"/>
        <v>0</v>
      </c>
      <c r="H142" s="40">
        <f t="shared" si="16"/>
        <v>0</v>
      </c>
      <c r="J142" s="10"/>
    </row>
    <row r="143" spans="2:10" ht="14" x14ac:dyDescent="0.45">
      <c r="B143" s="19" t="s">
        <v>32</v>
      </c>
      <c r="C143" s="59" t="s">
        <v>83</v>
      </c>
      <c r="D143" s="59">
        <v>1</v>
      </c>
      <c r="E143" s="17"/>
      <c r="F143" s="18">
        <v>0</v>
      </c>
      <c r="G143" s="41">
        <f t="shared" si="15"/>
        <v>0</v>
      </c>
      <c r="H143" s="40">
        <f t="shared" si="16"/>
        <v>0</v>
      </c>
      <c r="J143" s="10"/>
    </row>
    <row r="144" spans="2:10" ht="14" x14ac:dyDescent="0.45">
      <c r="B144" s="19" t="s">
        <v>33</v>
      </c>
      <c r="C144" s="59" t="s">
        <v>83</v>
      </c>
      <c r="D144" s="59">
        <v>1</v>
      </c>
      <c r="E144" s="17"/>
      <c r="F144" s="18">
        <v>0</v>
      </c>
      <c r="G144" s="41">
        <f t="shared" si="15"/>
        <v>0</v>
      </c>
      <c r="H144" s="40">
        <f t="shared" si="16"/>
        <v>0</v>
      </c>
      <c r="J144" s="10"/>
    </row>
    <row r="145" spans="2:10" ht="14" x14ac:dyDescent="0.45">
      <c r="B145" s="19" t="s">
        <v>34</v>
      </c>
      <c r="C145" s="59" t="s">
        <v>83</v>
      </c>
      <c r="D145" s="59">
        <v>1</v>
      </c>
      <c r="E145" s="17"/>
      <c r="F145" s="18">
        <v>0</v>
      </c>
      <c r="G145" s="41">
        <f t="shared" si="15"/>
        <v>0</v>
      </c>
      <c r="H145" s="40">
        <f t="shared" si="16"/>
        <v>0</v>
      </c>
      <c r="J145" s="10"/>
    </row>
    <row r="146" spans="2:10" ht="14" x14ac:dyDescent="0.45">
      <c r="B146" s="19" t="s">
        <v>35</v>
      </c>
      <c r="C146" s="59" t="s">
        <v>83</v>
      </c>
      <c r="D146" s="59">
        <v>1</v>
      </c>
      <c r="E146" s="17"/>
      <c r="F146" s="18">
        <v>0</v>
      </c>
      <c r="G146" s="41">
        <f t="shared" si="15"/>
        <v>0</v>
      </c>
      <c r="H146" s="40">
        <f t="shared" si="16"/>
        <v>0</v>
      </c>
      <c r="J146" s="10"/>
    </row>
    <row r="147" spans="2:10" ht="14" x14ac:dyDescent="0.45">
      <c r="B147" s="19" t="s">
        <v>36</v>
      </c>
      <c r="C147" s="59" t="s">
        <v>83</v>
      </c>
      <c r="D147" s="59">
        <v>1</v>
      </c>
      <c r="E147" s="17"/>
      <c r="F147" s="18">
        <v>0</v>
      </c>
      <c r="G147" s="41">
        <f t="shared" si="15"/>
        <v>0</v>
      </c>
      <c r="H147" s="40">
        <f t="shared" si="16"/>
        <v>0</v>
      </c>
      <c r="J147" s="10"/>
    </row>
    <row r="148" spans="2:10" ht="14" x14ac:dyDescent="0.45">
      <c r="B148" s="19" t="s">
        <v>37</v>
      </c>
      <c r="C148" s="59" t="s">
        <v>83</v>
      </c>
      <c r="D148" s="59">
        <v>1</v>
      </c>
      <c r="E148" s="17"/>
      <c r="F148" s="18">
        <v>0</v>
      </c>
      <c r="G148" s="41">
        <f t="shared" si="15"/>
        <v>0</v>
      </c>
      <c r="H148" s="40">
        <f t="shared" si="16"/>
        <v>0</v>
      </c>
      <c r="J148" s="10"/>
    </row>
    <row r="149" spans="2:10" ht="14" x14ac:dyDescent="0.45">
      <c r="B149" s="19" t="s">
        <v>38</v>
      </c>
      <c r="C149" s="59" t="s">
        <v>83</v>
      </c>
      <c r="D149" s="59">
        <v>1</v>
      </c>
      <c r="E149" s="17"/>
      <c r="F149" s="18">
        <v>0</v>
      </c>
      <c r="G149" s="41">
        <f t="shared" si="15"/>
        <v>0</v>
      </c>
      <c r="H149" s="40">
        <f t="shared" si="16"/>
        <v>0</v>
      </c>
      <c r="J149" s="10"/>
    </row>
    <row r="150" spans="2:10" ht="14" x14ac:dyDescent="0.45">
      <c r="B150" s="19" t="s">
        <v>39</v>
      </c>
      <c r="C150" s="59" t="s">
        <v>83</v>
      </c>
      <c r="D150" s="59">
        <v>1</v>
      </c>
      <c r="E150" s="17"/>
      <c r="F150" s="18">
        <v>0</v>
      </c>
      <c r="G150" s="41">
        <f t="shared" si="15"/>
        <v>0</v>
      </c>
      <c r="H150" s="40">
        <f t="shared" si="16"/>
        <v>0</v>
      </c>
      <c r="J150" s="10"/>
    </row>
    <row r="151" spans="2:10" ht="14" x14ac:dyDescent="0.45">
      <c r="B151" s="19" t="s">
        <v>40</v>
      </c>
      <c r="C151" s="59" t="s">
        <v>83</v>
      </c>
      <c r="D151" s="59">
        <v>1</v>
      </c>
      <c r="E151" s="17"/>
      <c r="F151" s="18">
        <v>0</v>
      </c>
      <c r="G151" s="41">
        <f t="shared" si="15"/>
        <v>0</v>
      </c>
      <c r="H151" s="40">
        <f t="shared" si="16"/>
        <v>0</v>
      </c>
      <c r="J151" s="10"/>
    </row>
    <row r="152" spans="2:10" ht="14" x14ac:dyDescent="0.45">
      <c r="B152" s="19" t="s">
        <v>41</v>
      </c>
      <c r="C152" s="59" t="s">
        <v>83</v>
      </c>
      <c r="D152" s="59">
        <v>1</v>
      </c>
      <c r="E152" s="17"/>
      <c r="F152" s="18">
        <v>0</v>
      </c>
      <c r="G152" s="41">
        <f t="shared" si="15"/>
        <v>0</v>
      </c>
      <c r="H152" s="40">
        <f t="shared" si="16"/>
        <v>0</v>
      </c>
      <c r="J152" s="10"/>
    </row>
    <row r="153" spans="2:10" ht="14" x14ac:dyDescent="0.45">
      <c r="B153" s="19" t="s">
        <v>42</v>
      </c>
      <c r="C153" s="59" t="s">
        <v>83</v>
      </c>
      <c r="D153" s="59">
        <v>1</v>
      </c>
      <c r="E153" s="17"/>
      <c r="F153" s="18">
        <v>0</v>
      </c>
      <c r="G153" s="41">
        <f t="shared" si="15"/>
        <v>0</v>
      </c>
      <c r="H153" s="40">
        <f t="shared" si="16"/>
        <v>0</v>
      </c>
      <c r="J153" s="10"/>
    </row>
    <row r="154" spans="2:10" ht="14" x14ac:dyDescent="0.45">
      <c r="B154" s="19" t="s">
        <v>43</v>
      </c>
      <c r="C154" s="59" t="s">
        <v>83</v>
      </c>
      <c r="D154" s="59">
        <v>1</v>
      </c>
      <c r="E154" s="17"/>
      <c r="F154" s="18">
        <v>0</v>
      </c>
      <c r="G154" s="41">
        <f t="shared" si="15"/>
        <v>0</v>
      </c>
      <c r="H154" s="40">
        <f t="shared" si="16"/>
        <v>0</v>
      </c>
      <c r="J154" s="10"/>
    </row>
    <row r="155" spans="2:10" ht="14" x14ac:dyDescent="0.45">
      <c r="B155" s="19" t="s">
        <v>44</v>
      </c>
      <c r="C155" s="59" t="s">
        <v>83</v>
      </c>
      <c r="D155" s="59">
        <v>1</v>
      </c>
      <c r="E155" s="17"/>
      <c r="F155" s="18">
        <v>0</v>
      </c>
      <c r="G155" s="41">
        <f t="shared" si="15"/>
        <v>0</v>
      </c>
      <c r="H155" s="40">
        <f t="shared" si="16"/>
        <v>0</v>
      </c>
      <c r="J155" s="10"/>
    </row>
    <row r="156" spans="2:10" ht="14" x14ac:dyDescent="0.45">
      <c r="B156" s="19" t="s">
        <v>45</v>
      </c>
      <c r="C156" s="59" t="s">
        <v>83</v>
      </c>
      <c r="D156" s="59">
        <v>1</v>
      </c>
      <c r="E156" s="17"/>
      <c r="F156" s="18">
        <v>0</v>
      </c>
      <c r="G156" s="41">
        <f t="shared" si="15"/>
        <v>0</v>
      </c>
      <c r="H156" s="40">
        <f t="shared" si="16"/>
        <v>0</v>
      </c>
      <c r="J156" s="10"/>
    </row>
    <row r="157" spans="2:10" ht="14" x14ac:dyDescent="0.45">
      <c r="B157" s="19" t="s">
        <v>46</v>
      </c>
      <c r="C157" s="59" t="s">
        <v>83</v>
      </c>
      <c r="D157" s="59">
        <v>1</v>
      </c>
      <c r="E157" s="17"/>
      <c r="F157" s="18">
        <v>0</v>
      </c>
      <c r="G157" s="41">
        <f t="shared" si="15"/>
        <v>0</v>
      </c>
      <c r="H157" s="40">
        <f t="shared" si="16"/>
        <v>0</v>
      </c>
      <c r="J157" s="10"/>
    </row>
    <row r="159" spans="2:10" x14ac:dyDescent="0.4">
      <c r="B159" s="52" t="s">
        <v>24</v>
      </c>
      <c r="C159" s="53"/>
      <c r="D159" s="53"/>
      <c r="E159" s="53"/>
      <c r="F159" s="53"/>
      <c r="G159" s="54">
        <f>SUM(G138:G157)</f>
        <v>0</v>
      </c>
      <c r="H159" s="54">
        <f>SUM(H138:H157)</f>
        <v>0</v>
      </c>
    </row>
    <row r="161" spans="2:10" x14ac:dyDescent="0.4">
      <c r="B161" s="15" t="s">
        <v>49</v>
      </c>
      <c r="C161" s="15"/>
      <c r="D161" s="15"/>
      <c r="E161" s="15"/>
      <c r="F161" s="15"/>
      <c r="G161" s="15"/>
      <c r="H161" s="15"/>
      <c r="J161" s="15" t="s">
        <v>60</v>
      </c>
    </row>
    <row r="162" spans="2:10" x14ac:dyDescent="0.4">
      <c r="B162" s="61" t="s">
        <v>94</v>
      </c>
      <c r="C162" s="32" t="s">
        <v>61</v>
      </c>
      <c r="D162" s="32" t="s">
        <v>62</v>
      </c>
      <c r="E162" s="60" t="s">
        <v>93</v>
      </c>
      <c r="F162" s="32" t="s">
        <v>65</v>
      </c>
      <c r="J162" s="1"/>
    </row>
    <row r="163" spans="2:10" ht="14" x14ac:dyDescent="0.45">
      <c r="B163" s="19" t="s">
        <v>27</v>
      </c>
      <c r="C163" s="59" t="s">
        <v>83</v>
      </c>
      <c r="D163" s="59">
        <v>1</v>
      </c>
      <c r="E163" s="62">
        <f t="shared" ref="E163:E182" si="17">INDEX(project_key,MATCH(B163,project_par,0),MATCH($B$2,project_names,0))</f>
        <v>300.48</v>
      </c>
      <c r="F163" s="18">
        <v>0</v>
      </c>
      <c r="G163" s="41">
        <f t="shared" ref="G163:G182" si="18">F163*D163</f>
        <v>0</v>
      </c>
      <c r="H163" s="40">
        <f t="shared" ref="H163:H182" si="19">G163/$C$8/1000</f>
        <v>0</v>
      </c>
      <c r="J163" s="10"/>
    </row>
    <row r="164" spans="2:10" ht="14" x14ac:dyDescent="0.45">
      <c r="B164" s="19" t="s">
        <v>28</v>
      </c>
      <c r="C164" s="59" t="s">
        <v>83</v>
      </c>
      <c r="D164" s="59">
        <v>1</v>
      </c>
      <c r="E164" s="62">
        <f t="shared" si="17"/>
        <v>291.84000000000003</v>
      </c>
      <c r="F164" s="18">
        <v>0</v>
      </c>
      <c r="G164" s="41">
        <f t="shared" si="18"/>
        <v>0</v>
      </c>
      <c r="H164" s="40">
        <f t="shared" si="19"/>
        <v>0</v>
      </c>
      <c r="J164" s="10"/>
    </row>
    <row r="165" spans="2:10" ht="14" x14ac:dyDescent="0.45">
      <c r="B165" s="19" t="s">
        <v>29</v>
      </c>
      <c r="C165" s="59" t="s">
        <v>83</v>
      </c>
      <c r="D165" s="59">
        <v>1</v>
      </c>
      <c r="E165" s="62">
        <f t="shared" si="17"/>
        <v>284.95999999999998</v>
      </c>
      <c r="F165" s="18">
        <v>0</v>
      </c>
      <c r="G165" s="41">
        <f t="shared" si="18"/>
        <v>0</v>
      </c>
      <c r="H165" s="40">
        <f t="shared" si="19"/>
        <v>0</v>
      </c>
      <c r="J165" s="10"/>
    </row>
    <row r="166" spans="2:10" ht="14" x14ac:dyDescent="0.45">
      <c r="B166" s="19" t="s">
        <v>30</v>
      </c>
      <c r="C166" s="59" t="s">
        <v>83</v>
      </c>
      <c r="D166" s="59">
        <v>1</v>
      </c>
      <c r="E166" s="62">
        <f t="shared" si="17"/>
        <v>279.04000000000002</v>
      </c>
      <c r="F166" s="18">
        <v>0</v>
      </c>
      <c r="G166" s="41">
        <f t="shared" si="18"/>
        <v>0</v>
      </c>
      <c r="H166" s="40">
        <f t="shared" si="19"/>
        <v>0</v>
      </c>
      <c r="J166" s="10"/>
    </row>
    <row r="167" spans="2:10" ht="14" x14ac:dyDescent="0.45">
      <c r="B167" s="19" t="s">
        <v>31</v>
      </c>
      <c r="C167" s="59" t="s">
        <v>83</v>
      </c>
      <c r="D167" s="59">
        <v>1</v>
      </c>
      <c r="E167" s="62">
        <f t="shared" si="17"/>
        <v>273.92</v>
      </c>
      <c r="F167" s="18">
        <v>0</v>
      </c>
      <c r="G167" s="41">
        <f t="shared" si="18"/>
        <v>0</v>
      </c>
      <c r="H167" s="40">
        <f t="shared" si="19"/>
        <v>0</v>
      </c>
      <c r="J167" s="10"/>
    </row>
    <row r="168" spans="2:10" ht="14" x14ac:dyDescent="0.45">
      <c r="B168" s="19" t="s">
        <v>32</v>
      </c>
      <c r="C168" s="59" t="s">
        <v>83</v>
      </c>
      <c r="D168" s="59">
        <v>1</v>
      </c>
      <c r="E168" s="62">
        <f t="shared" si="17"/>
        <v>269.12</v>
      </c>
      <c r="F168" s="18">
        <v>0</v>
      </c>
      <c r="G168" s="41">
        <f t="shared" si="18"/>
        <v>0</v>
      </c>
      <c r="H168" s="40">
        <f t="shared" si="19"/>
        <v>0</v>
      </c>
      <c r="J168" s="10"/>
    </row>
    <row r="169" spans="2:10" ht="14" x14ac:dyDescent="0.45">
      <c r="B169" s="19" t="s">
        <v>33</v>
      </c>
      <c r="C169" s="59" t="s">
        <v>83</v>
      </c>
      <c r="D169" s="59">
        <v>1</v>
      </c>
      <c r="E169" s="62">
        <f t="shared" si="17"/>
        <v>264.64000000000004</v>
      </c>
      <c r="F169" s="18">
        <v>0</v>
      </c>
      <c r="G169" s="41">
        <f t="shared" si="18"/>
        <v>0</v>
      </c>
      <c r="H169" s="40">
        <f t="shared" si="19"/>
        <v>0</v>
      </c>
      <c r="J169" s="10"/>
    </row>
    <row r="170" spans="2:10" ht="14" x14ac:dyDescent="0.45">
      <c r="B170" s="19" t="s">
        <v>34</v>
      </c>
      <c r="C170" s="59" t="s">
        <v>83</v>
      </c>
      <c r="D170" s="59">
        <v>1</v>
      </c>
      <c r="E170" s="62">
        <f t="shared" si="17"/>
        <v>260.48</v>
      </c>
      <c r="F170" s="18">
        <v>0</v>
      </c>
      <c r="G170" s="41">
        <f t="shared" si="18"/>
        <v>0</v>
      </c>
      <c r="H170" s="40">
        <f t="shared" si="19"/>
        <v>0</v>
      </c>
      <c r="J170" s="10"/>
    </row>
    <row r="171" spans="2:10" ht="14" x14ac:dyDescent="0.45">
      <c r="B171" s="19" t="s">
        <v>35</v>
      </c>
      <c r="C171" s="59" t="s">
        <v>83</v>
      </c>
      <c r="D171" s="59">
        <v>1</v>
      </c>
      <c r="E171" s="62">
        <f t="shared" si="17"/>
        <v>256.64000000000004</v>
      </c>
      <c r="F171" s="18">
        <v>0</v>
      </c>
      <c r="G171" s="41">
        <f t="shared" si="18"/>
        <v>0</v>
      </c>
      <c r="H171" s="40">
        <f t="shared" si="19"/>
        <v>0</v>
      </c>
      <c r="J171" s="10"/>
    </row>
    <row r="172" spans="2:10" ht="14" x14ac:dyDescent="0.45">
      <c r="B172" s="19" t="s">
        <v>36</v>
      </c>
      <c r="C172" s="59" t="s">
        <v>83</v>
      </c>
      <c r="D172" s="59">
        <v>1</v>
      </c>
      <c r="E172" s="62">
        <f t="shared" si="17"/>
        <v>252.96000000000004</v>
      </c>
      <c r="F172" s="18">
        <v>0</v>
      </c>
      <c r="G172" s="41">
        <f t="shared" si="18"/>
        <v>0</v>
      </c>
      <c r="H172" s="40">
        <f t="shared" si="19"/>
        <v>0</v>
      </c>
      <c r="J172" s="10"/>
    </row>
    <row r="173" spans="2:10" ht="14" x14ac:dyDescent="0.45">
      <c r="B173" s="19" t="s">
        <v>37</v>
      </c>
      <c r="C173" s="59" t="s">
        <v>83</v>
      </c>
      <c r="D173" s="59">
        <v>1</v>
      </c>
      <c r="E173" s="62">
        <f t="shared" si="17"/>
        <v>249.28000000000006</v>
      </c>
      <c r="F173" s="18">
        <v>0</v>
      </c>
      <c r="G173" s="41">
        <f t="shared" si="18"/>
        <v>0</v>
      </c>
      <c r="H173" s="40">
        <f t="shared" si="19"/>
        <v>0</v>
      </c>
      <c r="J173" s="10"/>
    </row>
    <row r="174" spans="2:10" ht="14" x14ac:dyDescent="0.45">
      <c r="B174" s="19" t="s">
        <v>38</v>
      </c>
      <c r="C174" s="59" t="s">
        <v>83</v>
      </c>
      <c r="D174" s="59">
        <v>1</v>
      </c>
      <c r="E174" s="62">
        <f t="shared" si="17"/>
        <v>245.92000000000002</v>
      </c>
      <c r="F174" s="18">
        <v>0</v>
      </c>
      <c r="G174" s="41">
        <f t="shared" si="18"/>
        <v>0</v>
      </c>
      <c r="H174" s="40">
        <f t="shared" si="19"/>
        <v>0</v>
      </c>
      <c r="J174" s="10"/>
    </row>
    <row r="175" spans="2:10" ht="14" x14ac:dyDescent="0.45">
      <c r="B175" s="19" t="s">
        <v>39</v>
      </c>
      <c r="C175" s="59" t="s">
        <v>83</v>
      </c>
      <c r="D175" s="59">
        <v>1</v>
      </c>
      <c r="E175" s="62">
        <f t="shared" si="17"/>
        <v>242.56</v>
      </c>
      <c r="F175" s="18">
        <v>0</v>
      </c>
      <c r="G175" s="41">
        <f t="shared" si="18"/>
        <v>0</v>
      </c>
      <c r="H175" s="40">
        <f t="shared" si="19"/>
        <v>0</v>
      </c>
      <c r="J175" s="10"/>
    </row>
    <row r="176" spans="2:10" ht="14" x14ac:dyDescent="0.45">
      <c r="B176" s="19" t="s">
        <v>40</v>
      </c>
      <c r="C176" s="59" t="s">
        <v>83</v>
      </c>
      <c r="D176" s="59">
        <v>1</v>
      </c>
      <c r="E176" s="62">
        <f t="shared" si="17"/>
        <v>239.36</v>
      </c>
      <c r="F176" s="18">
        <v>0</v>
      </c>
      <c r="G176" s="41">
        <f t="shared" si="18"/>
        <v>0</v>
      </c>
      <c r="H176" s="40">
        <f t="shared" si="19"/>
        <v>0</v>
      </c>
      <c r="J176" s="10"/>
    </row>
    <row r="177" spans="2:10" ht="14" x14ac:dyDescent="0.45">
      <c r="B177" s="19" t="s">
        <v>41</v>
      </c>
      <c r="C177" s="59" t="s">
        <v>83</v>
      </c>
      <c r="D177" s="59">
        <v>1</v>
      </c>
      <c r="E177" s="62">
        <f t="shared" si="17"/>
        <v>236.32000000000002</v>
      </c>
      <c r="F177" s="18">
        <v>0</v>
      </c>
      <c r="G177" s="41">
        <f t="shared" si="18"/>
        <v>0</v>
      </c>
      <c r="H177" s="40">
        <f t="shared" si="19"/>
        <v>0</v>
      </c>
      <c r="J177" s="10"/>
    </row>
    <row r="178" spans="2:10" ht="14" x14ac:dyDescent="0.45">
      <c r="B178" s="19" t="s">
        <v>42</v>
      </c>
      <c r="C178" s="59" t="s">
        <v>83</v>
      </c>
      <c r="D178" s="59">
        <v>1</v>
      </c>
      <c r="E178" s="62">
        <f t="shared" si="17"/>
        <v>233.28000000000006</v>
      </c>
      <c r="F178" s="18">
        <v>0</v>
      </c>
      <c r="G178" s="41">
        <f t="shared" si="18"/>
        <v>0</v>
      </c>
      <c r="H178" s="40">
        <f t="shared" si="19"/>
        <v>0</v>
      </c>
      <c r="J178" s="10"/>
    </row>
    <row r="179" spans="2:10" ht="14" x14ac:dyDescent="0.45">
      <c r="B179" s="19" t="s">
        <v>43</v>
      </c>
      <c r="C179" s="59" t="s">
        <v>83</v>
      </c>
      <c r="D179" s="59">
        <v>1</v>
      </c>
      <c r="E179" s="62">
        <f t="shared" si="17"/>
        <v>230.40000000000003</v>
      </c>
      <c r="F179" s="18">
        <v>0</v>
      </c>
      <c r="G179" s="41">
        <f t="shared" si="18"/>
        <v>0</v>
      </c>
      <c r="H179" s="40">
        <f t="shared" si="19"/>
        <v>0</v>
      </c>
      <c r="J179" s="10"/>
    </row>
    <row r="180" spans="2:10" ht="14" x14ac:dyDescent="0.45">
      <c r="B180" s="19" t="s">
        <v>44</v>
      </c>
      <c r="C180" s="59" t="s">
        <v>83</v>
      </c>
      <c r="D180" s="59">
        <v>1</v>
      </c>
      <c r="E180" s="62">
        <f t="shared" si="17"/>
        <v>227.52</v>
      </c>
      <c r="F180" s="18">
        <v>0</v>
      </c>
      <c r="G180" s="41">
        <f t="shared" si="18"/>
        <v>0</v>
      </c>
      <c r="H180" s="40">
        <f t="shared" si="19"/>
        <v>0</v>
      </c>
      <c r="J180" s="10"/>
    </row>
    <row r="181" spans="2:10" ht="14" x14ac:dyDescent="0.45">
      <c r="B181" s="19" t="s">
        <v>45</v>
      </c>
      <c r="C181" s="59" t="s">
        <v>83</v>
      </c>
      <c r="D181" s="59">
        <v>1</v>
      </c>
      <c r="E181" s="62">
        <f t="shared" si="17"/>
        <v>224.80000000000004</v>
      </c>
      <c r="F181" s="18">
        <v>0</v>
      </c>
      <c r="G181" s="41">
        <f t="shared" si="18"/>
        <v>0</v>
      </c>
      <c r="H181" s="40">
        <f t="shared" si="19"/>
        <v>0</v>
      </c>
      <c r="J181" s="10"/>
    </row>
    <row r="182" spans="2:10" ht="14" x14ac:dyDescent="0.45">
      <c r="B182" s="19" t="s">
        <v>46</v>
      </c>
      <c r="C182" s="59" t="s">
        <v>83</v>
      </c>
      <c r="D182" s="59">
        <v>1</v>
      </c>
      <c r="E182" s="62">
        <f t="shared" si="17"/>
        <v>222.08000000000004</v>
      </c>
      <c r="F182" s="18">
        <v>0</v>
      </c>
      <c r="G182" s="41">
        <f t="shared" si="18"/>
        <v>0</v>
      </c>
      <c r="H182" s="40">
        <f t="shared" si="19"/>
        <v>0</v>
      </c>
      <c r="J182" s="10"/>
    </row>
    <row r="184" spans="2:10" x14ac:dyDescent="0.4">
      <c r="B184" s="52" t="s">
        <v>24</v>
      </c>
      <c r="C184" s="53"/>
      <c r="D184" s="53"/>
      <c r="E184" s="53"/>
      <c r="F184" s="53"/>
      <c r="G184" s="54">
        <f>SUM(G163:G182)</f>
        <v>0</v>
      </c>
      <c r="H184" s="54">
        <f>SUM(H163:H182)</f>
        <v>0</v>
      </c>
    </row>
    <row r="186" spans="2:10" x14ac:dyDescent="0.4">
      <c r="B186" s="15" t="s">
        <v>51</v>
      </c>
      <c r="C186" s="15"/>
      <c r="D186" s="15"/>
      <c r="E186" s="15"/>
      <c r="F186" s="15"/>
      <c r="G186" s="15"/>
      <c r="H186" s="15"/>
      <c r="J186" s="15" t="s">
        <v>52</v>
      </c>
    </row>
    <row r="187" spans="2:10" x14ac:dyDescent="0.4">
      <c r="C187" s="32" t="s">
        <v>61</v>
      </c>
      <c r="D187" s="32" t="s">
        <v>62</v>
      </c>
      <c r="E187" s="60" t="s">
        <v>93</v>
      </c>
      <c r="F187" s="32" t="s">
        <v>65</v>
      </c>
      <c r="J187" s="1"/>
    </row>
    <row r="188" spans="2:10" ht="14" x14ac:dyDescent="0.45">
      <c r="B188" s="19" t="s">
        <v>27</v>
      </c>
      <c r="C188" s="59" t="s">
        <v>83</v>
      </c>
      <c r="D188" s="59">
        <v>1</v>
      </c>
      <c r="E188" s="56">
        <v>0.98</v>
      </c>
      <c r="F188" s="18">
        <v>0</v>
      </c>
      <c r="G188" s="41">
        <f t="shared" ref="G188:G207" si="20">F188*D188</f>
        <v>0</v>
      </c>
      <c r="H188" s="40">
        <f t="shared" ref="H188:H207" si="21">G188/$C$8/1000</f>
        <v>0</v>
      </c>
      <c r="J188" s="10"/>
    </row>
    <row r="189" spans="2:10" ht="14" x14ac:dyDescent="0.45">
      <c r="B189" s="19" t="s">
        <v>28</v>
      </c>
      <c r="C189" s="59" t="s">
        <v>83</v>
      </c>
      <c r="D189" s="59">
        <v>1</v>
      </c>
      <c r="E189" s="56">
        <v>0.98</v>
      </c>
      <c r="F189" s="18">
        <v>0</v>
      </c>
      <c r="G189" s="41">
        <f t="shared" si="20"/>
        <v>0</v>
      </c>
      <c r="H189" s="40">
        <f t="shared" si="21"/>
        <v>0</v>
      </c>
      <c r="J189" s="10"/>
    </row>
    <row r="190" spans="2:10" ht="14" x14ac:dyDescent="0.45">
      <c r="B190" s="19" t="s">
        <v>29</v>
      </c>
      <c r="C190" s="59" t="s">
        <v>83</v>
      </c>
      <c r="D190" s="59">
        <v>1</v>
      </c>
      <c r="E190" s="56">
        <v>0.98</v>
      </c>
      <c r="F190" s="18">
        <v>0</v>
      </c>
      <c r="G190" s="41">
        <f t="shared" si="20"/>
        <v>0</v>
      </c>
      <c r="H190" s="40">
        <f t="shared" si="21"/>
        <v>0</v>
      </c>
      <c r="J190" s="10"/>
    </row>
    <row r="191" spans="2:10" ht="14" x14ac:dyDescent="0.45">
      <c r="B191" s="19" t="s">
        <v>30</v>
      </c>
      <c r="C191" s="59" t="s">
        <v>83</v>
      </c>
      <c r="D191" s="59">
        <v>1</v>
      </c>
      <c r="E191" s="56">
        <v>0.98</v>
      </c>
      <c r="F191" s="18">
        <v>0</v>
      </c>
      <c r="G191" s="41">
        <f t="shared" si="20"/>
        <v>0</v>
      </c>
      <c r="H191" s="40">
        <f t="shared" si="21"/>
        <v>0</v>
      </c>
      <c r="J191" s="10"/>
    </row>
    <row r="192" spans="2:10" ht="14" x14ac:dyDescent="0.45">
      <c r="B192" s="19" t="s">
        <v>31</v>
      </c>
      <c r="C192" s="59" t="s">
        <v>83</v>
      </c>
      <c r="D192" s="59">
        <v>1</v>
      </c>
      <c r="E192" s="56">
        <v>0.98</v>
      </c>
      <c r="F192" s="18">
        <v>0</v>
      </c>
      <c r="G192" s="41">
        <f t="shared" si="20"/>
        <v>0</v>
      </c>
      <c r="H192" s="40">
        <f t="shared" si="21"/>
        <v>0</v>
      </c>
      <c r="J192" s="10"/>
    </row>
    <row r="193" spans="2:10" ht="14" x14ac:dyDescent="0.45">
      <c r="B193" s="19" t="s">
        <v>32</v>
      </c>
      <c r="C193" s="59" t="s">
        <v>83</v>
      </c>
      <c r="D193" s="59">
        <v>1</v>
      </c>
      <c r="E193" s="56">
        <v>0.98</v>
      </c>
      <c r="F193" s="18">
        <v>0</v>
      </c>
      <c r="G193" s="41">
        <f t="shared" si="20"/>
        <v>0</v>
      </c>
      <c r="H193" s="40">
        <f t="shared" si="21"/>
        <v>0</v>
      </c>
      <c r="J193" s="10"/>
    </row>
    <row r="194" spans="2:10" ht="14" x14ac:dyDescent="0.45">
      <c r="B194" s="19" t="s">
        <v>33</v>
      </c>
      <c r="C194" s="59" t="s">
        <v>83</v>
      </c>
      <c r="D194" s="59">
        <v>1</v>
      </c>
      <c r="E194" s="56">
        <v>0.98</v>
      </c>
      <c r="F194" s="18">
        <v>0</v>
      </c>
      <c r="G194" s="41">
        <f t="shared" si="20"/>
        <v>0</v>
      </c>
      <c r="H194" s="40">
        <f t="shared" si="21"/>
        <v>0</v>
      </c>
      <c r="J194" s="10"/>
    </row>
    <row r="195" spans="2:10" ht="14" x14ac:dyDescent="0.45">
      <c r="B195" s="19" t="s">
        <v>34</v>
      </c>
      <c r="C195" s="59" t="s">
        <v>83</v>
      </c>
      <c r="D195" s="59">
        <v>1</v>
      </c>
      <c r="E195" s="56">
        <v>0.98</v>
      </c>
      <c r="F195" s="18">
        <v>0</v>
      </c>
      <c r="G195" s="41">
        <f t="shared" si="20"/>
        <v>0</v>
      </c>
      <c r="H195" s="40">
        <f t="shared" si="21"/>
        <v>0</v>
      </c>
      <c r="J195" s="10"/>
    </row>
    <row r="196" spans="2:10" ht="14" x14ac:dyDescent="0.45">
      <c r="B196" s="19" t="s">
        <v>35</v>
      </c>
      <c r="C196" s="59" t="s">
        <v>83</v>
      </c>
      <c r="D196" s="59">
        <v>1</v>
      </c>
      <c r="E196" s="56">
        <v>0.98</v>
      </c>
      <c r="F196" s="18">
        <v>0</v>
      </c>
      <c r="G196" s="41">
        <f t="shared" si="20"/>
        <v>0</v>
      </c>
      <c r="H196" s="40">
        <f t="shared" si="21"/>
        <v>0</v>
      </c>
      <c r="J196" s="10"/>
    </row>
    <row r="197" spans="2:10" ht="14" x14ac:dyDescent="0.45">
      <c r="B197" s="19" t="s">
        <v>36</v>
      </c>
      <c r="C197" s="59" t="s">
        <v>83</v>
      </c>
      <c r="D197" s="59">
        <v>1</v>
      </c>
      <c r="E197" s="56">
        <v>0.98</v>
      </c>
      <c r="F197" s="18">
        <v>0</v>
      </c>
      <c r="G197" s="41">
        <f t="shared" si="20"/>
        <v>0</v>
      </c>
      <c r="H197" s="40">
        <f t="shared" si="21"/>
        <v>0</v>
      </c>
      <c r="J197" s="10"/>
    </row>
    <row r="198" spans="2:10" ht="14" x14ac:dyDescent="0.45">
      <c r="B198" s="19" t="s">
        <v>37</v>
      </c>
      <c r="C198" s="59" t="s">
        <v>83</v>
      </c>
      <c r="D198" s="59">
        <v>1</v>
      </c>
      <c r="E198" s="56">
        <v>0.98</v>
      </c>
      <c r="F198" s="18">
        <v>0</v>
      </c>
      <c r="G198" s="41">
        <f t="shared" si="20"/>
        <v>0</v>
      </c>
      <c r="H198" s="40">
        <f t="shared" si="21"/>
        <v>0</v>
      </c>
      <c r="J198" s="10"/>
    </row>
    <row r="199" spans="2:10" ht="14" x14ac:dyDescent="0.45">
      <c r="B199" s="19" t="s">
        <v>38</v>
      </c>
      <c r="C199" s="59" t="s">
        <v>83</v>
      </c>
      <c r="D199" s="59">
        <v>1</v>
      </c>
      <c r="E199" s="56">
        <v>0.98</v>
      </c>
      <c r="F199" s="18">
        <v>0</v>
      </c>
      <c r="G199" s="41">
        <f t="shared" si="20"/>
        <v>0</v>
      </c>
      <c r="H199" s="40">
        <f t="shared" si="21"/>
        <v>0</v>
      </c>
      <c r="J199" s="10"/>
    </row>
    <row r="200" spans="2:10" ht="14" x14ac:dyDescent="0.45">
      <c r="B200" s="19" t="s">
        <v>39</v>
      </c>
      <c r="C200" s="59" t="s">
        <v>83</v>
      </c>
      <c r="D200" s="59">
        <v>1</v>
      </c>
      <c r="E200" s="56">
        <v>0.98</v>
      </c>
      <c r="F200" s="18">
        <v>0</v>
      </c>
      <c r="G200" s="41">
        <f t="shared" si="20"/>
        <v>0</v>
      </c>
      <c r="H200" s="40">
        <f t="shared" si="21"/>
        <v>0</v>
      </c>
      <c r="J200" s="10"/>
    </row>
    <row r="201" spans="2:10" ht="14" x14ac:dyDescent="0.45">
      <c r="B201" s="19" t="s">
        <v>40</v>
      </c>
      <c r="C201" s="59" t="s">
        <v>83</v>
      </c>
      <c r="D201" s="59">
        <v>1</v>
      </c>
      <c r="E201" s="56">
        <v>0.98</v>
      </c>
      <c r="F201" s="18">
        <v>0</v>
      </c>
      <c r="G201" s="41">
        <f t="shared" si="20"/>
        <v>0</v>
      </c>
      <c r="H201" s="40">
        <f t="shared" si="21"/>
        <v>0</v>
      </c>
      <c r="J201" s="10"/>
    </row>
    <row r="202" spans="2:10" ht="14" x14ac:dyDescent="0.45">
      <c r="B202" s="19" t="s">
        <v>41</v>
      </c>
      <c r="C202" s="59" t="s">
        <v>83</v>
      </c>
      <c r="D202" s="59">
        <v>1</v>
      </c>
      <c r="E202" s="56">
        <v>0.98</v>
      </c>
      <c r="F202" s="18">
        <v>0</v>
      </c>
      <c r="G202" s="41">
        <f t="shared" si="20"/>
        <v>0</v>
      </c>
      <c r="H202" s="40">
        <f t="shared" si="21"/>
        <v>0</v>
      </c>
      <c r="J202" s="10"/>
    </row>
    <row r="203" spans="2:10" ht="14" x14ac:dyDescent="0.45">
      <c r="B203" s="19" t="s">
        <v>42</v>
      </c>
      <c r="C203" s="59" t="s">
        <v>83</v>
      </c>
      <c r="D203" s="59">
        <v>1</v>
      </c>
      <c r="E203" s="56">
        <v>0.98</v>
      </c>
      <c r="F203" s="18">
        <v>0</v>
      </c>
      <c r="G203" s="41">
        <f t="shared" si="20"/>
        <v>0</v>
      </c>
      <c r="H203" s="40">
        <f t="shared" si="21"/>
        <v>0</v>
      </c>
      <c r="J203" s="10"/>
    </row>
    <row r="204" spans="2:10" ht="14" x14ac:dyDescent="0.45">
      <c r="B204" s="19" t="s">
        <v>43</v>
      </c>
      <c r="C204" s="59" t="s">
        <v>83</v>
      </c>
      <c r="D204" s="59">
        <v>1</v>
      </c>
      <c r="E204" s="56">
        <v>0.98</v>
      </c>
      <c r="F204" s="18">
        <v>0</v>
      </c>
      <c r="G204" s="41">
        <f t="shared" si="20"/>
        <v>0</v>
      </c>
      <c r="H204" s="40">
        <f t="shared" si="21"/>
        <v>0</v>
      </c>
      <c r="J204" s="10"/>
    </row>
    <row r="205" spans="2:10" ht="14" x14ac:dyDescent="0.45">
      <c r="B205" s="19" t="s">
        <v>44</v>
      </c>
      <c r="C205" s="59" t="s">
        <v>83</v>
      </c>
      <c r="D205" s="59">
        <v>1</v>
      </c>
      <c r="E205" s="56">
        <v>0.98</v>
      </c>
      <c r="F205" s="18">
        <v>0</v>
      </c>
      <c r="G205" s="41">
        <f t="shared" si="20"/>
        <v>0</v>
      </c>
      <c r="H205" s="40">
        <f t="shared" si="21"/>
        <v>0</v>
      </c>
      <c r="J205" s="10"/>
    </row>
    <row r="206" spans="2:10" ht="14" x14ac:dyDescent="0.45">
      <c r="B206" s="19" t="s">
        <v>45</v>
      </c>
      <c r="C206" s="59" t="s">
        <v>83</v>
      </c>
      <c r="D206" s="59">
        <v>1</v>
      </c>
      <c r="E206" s="56">
        <v>0.98</v>
      </c>
      <c r="F206" s="18">
        <v>0</v>
      </c>
      <c r="G206" s="41">
        <f t="shared" si="20"/>
        <v>0</v>
      </c>
      <c r="H206" s="40">
        <f t="shared" si="21"/>
        <v>0</v>
      </c>
      <c r="J206" s="10"/>
    </row>
    <row r="207" spans="2:10" ht="14" x14ac:dyDescent="0.45">
      <c r="B207" s="19" t="s">
        <v>46</v>
      </c>
      <c r="C207" s="59" t="s">
        <v>83</v>
      </c>
      <c r="D207" s="59">
        <v>1</v>
      </c>
      <c r="E207" s="56">
        <v>0.98</v>
      </c>
      <c r="F207" s="18">
        <v>0</v>
      </c>
      <c r="G207" s="41">
        <f t="shared" si="20"/>
        <v>0</v>
      </c>
      <c r="H207" s="40">
        <f t="shared" si="21"/>
        <v>0</v>
      </c>
      <c r="J207" s="10"/>
    </row>
    <row r="209" spans="2:10" x14ac:dyDescent="0.4">
      <c r="B209" s="52" t="s">
        <v>24</v>
      </c>
      <c r="C209" s="53"/>
      <c r="D209" s="53"/>
      <c r="E209" s="53"/>
      <c r="F209" s="53"/>
      <c r="G209" s="54">
        <f>SUM(G188:G207)</f>
        <v>0</v>
      </c>
      <c r="H209" s="54">
        <f>SUM(H188:H207)</f>
        <v>0</v>
      </c>
    </row>
    <row r="211" spans="2:10" x14ac:dyDescent="0.4">
      <c r="B211" s="15" t="s">
        <v>53</v>
      </c>
      <c r="C211" s="15"/>
      <c r="D211" s="15"/>
      <c r="E211" s="15"/>
      <c r="F211" s="15"/>
      <c r="G211" s="15"/>
      <c r="H211" s="15"/>
      <c r="J211" s="15" t="s">
        <v>52</v>
      </c>
    </row>
    <row r="212" spans="2:10" x14ac:dyDescent="0.4">
      <c r="C212" s="32" t="s">
        <v>61</v>
      </c>
      <c r="D212" s="32" t="s">
        <v>62</v>
      </c>
      <c r="E212" s="60" t="s">
        <v>93</v>
      </c>
      <c r="F212" s="32" t="s">
        <v>65</v>
      </c>
      <c r="J212" s="1"/>
    </row>
    <row r="213" spans="2:10" ht="14" x14ac:dyDescent="0.45">
      <c r="B213" s="19" t="s">
        <v>27</v>
      </c>
      <c r="C213" s="59" t="s">
        <v>83</v>
      </c>
      <c r="D213" s="59">
        <v>1</v>
      </c>
      <c r="E213" s="56">
        <v>0.93200000000000005</v>
      </c>
      <c r="F213" s="18">
        <v>0</v>
      </c>
      <c r="G213" s="41">
        <f t="shared" ref="G213:G232" si="22">F213*D213</f>
        <v>0</v>
      </c>
      <c r="H213" s="40">
        <f t="shared" ref="H213:H232" si="23">G213/$C$8/1000</f>
        <v>0</v>
      </c>
      <c r="J213" s="10"/>
    </row>
    <row r="214" spans="2:10" ht="14" x14ac:dyDescent="0.45">
      <c r="B214" s="19" t="s">
        <v>28</v>
      </c>
      <c r="C214" s="59" t="s">
        <v>83</v>
      </c>
      <c r="D214" s="59">
        <v>1</v>
      </c>
      <c r="E214" s="56">
        <v>0.93200000000000005</v>
      </c>
      <c r="F214" s="18">
        <v>0</v>
      </c>
      <c r="G214" s="41">
        <f t="shared" si="22"/>
        <v>0</v>
      </c>
      <c r="H214" s="40">
        <f t="shared" si="23"/>
        <v>0</v>
      </c>
      <c r="J214" s="10"/>
    </row>
    <row r="215" spans="2:10" ht="14" x14ac:dyDescent="0.45">
      <c r="B215" s="19" t="s">
        <v>29</v>
      </c>
      <c r="C215" s="59" t="s">
        <v>83</v>
      </c>
      <c r="D215" s="59">
        <v>1</v>
      </c>
      <c r="E215" s="56">
        <v>0.93200000000000005</v>
      </c>
      <c r="F215" s="18">
        <v>0</v>
      </c>
      <c r="G215" s="41">
        <f t="shared" si="22"/>
        <v>0</v>
      </c>
      <c r="H215" s="40">
        <f t="shared" si="23"/>
        <v>0</v>
      </c>
      <c r="J215" s="10"/>
    </row>
    <row r="216" spans="2:10" ht="14" x14ac:dyDescent="0.45">
      <c r="B216" s="19" t="s">
        <v>30</v>
      </c>
      <c r="C216" s="59" t="s">
        <v>83</v>
      </c>
      <c r="D216" s="59">
        <v>1</v>
      </c>
      <c r="E216" s="56">
        <v>0.93200000000000005</v>
      </c>
      <c r="F216" s="18">
        <v>0</v>
      </c>
      <c r="G216" s="41">
        <f t="shared" si="22"/>
        <v>0</v>
      </c>
      <c r="H216" s="40">
        <f t="shared" si="23"/>
        <v>0</v>
      </c>
      <c r="J216" s="10"/>
    </row>
    <row r="217" spans="2:10" ht="14" x14ac:dyDescent="0.45">
      <c r="B217" s="19" t="s">
        <v>31</v>
      </c>
      <c r="C217" s="59" t="s">
        <v>83</v>
      </c>
      <c r="D217" s="59">
        <v>1</v>
      </c>
      <c r="E217" s="56">
        <v>0.93200000000000005</v>
      </c>
      <c r="F217" s="18">
        <v>0</v>
      </c>
      <c r="G217" s="41">
        <f t="shared" si="22"/>
        <v>0</v>
      </c>
      <c r="H217" s="40">
        <f t="shared" si="23"/>
        <v>0</v>
      </c>
      <c r="J217" s="10"/>
    </row>
    <row r="218" spans="2:10" ht="14" x14ac:dyDescent="0.45">
      <c r="B218" s="19" t="s">
        <v>32</v>
      </c>
      <c r="C218" s="59" t="s">
        <v>83</v>
      </c>
      <c r="D218" s="59">
        <v>1</v>
      </c>
      <c r="E218" s="56">
        <v>0.93200000000000005</v>
      </c>
      <c r="F218" s="18">
        <v>0</v>
      </c>
      <c r="G218" s="41">
        <f t="shared" si="22"/>
        <v>0</v>
      </c>
      <c r="H218" s="40">
        <f t="shared" si="23"/>
        <v>0</v>
      </c>
      <c r="J218" s="10"/>
    </row>
    <row r="219" spans="2:10" ht="14" x14ac:dyDescent="0.45">
      <c r="B219" s="19" t="s">
        <v>33</v>
      </c>
      <c r="C219" s="59" t="s">
        <v>83</v>
      </c>
      <c r="D219" s="59">
        <v>1</v>
      </c>
      <c r="E219" s="56">
        <v>0.93200000000000005</v>
      </c>
      <c r="F219" s="18">
        <v>0</v>
      </c>
      <c r="G219" s="41">
        <f t="shared" si="22"/>
        <v>0</v>
      </c>
      <c r="H219" s="40">
        <f t="shared" si="23"/>
        <v>0</v>
      </c>
      <c r="J219" s="10"/>
    </row>
    <row r="220" spans="2:10" ht="14" x14ac:dyDescent="0.45">
      <c r="B220" s="19" t="s">
        <v>34</v>
      </c>
      <c r="C220" s="59" t="s">
        <v>83</v>
      </c>
      <c r="D220" s="59">
        <v>1</v>
      </c>
      <c r="E220" s="56">
        <v>0.93200000000000005</v>
      </c>
      <c r="F220" s="18">
        <v>0</v>
      </c>
      <c r="G220" s="41">
        <f t="shared" si="22"/>
        <v>0</v>
      </c>
      <c r="H220" s="40">
        <f t="shared" si="23"/>
        <v>0</v>
      </c>
      <c r="J220" s="10"/>
    </row>
    <row r="221" spans="2:10" ht="14" x14ac:dyDescent="0.45">
      <c r="B221" s="19" t="s">
        <v>35</v>
      </c>
      <c r="C221" s="59" t="s">
        <v>83</v>
      </c>
      <c r="D221" s="59">
        <v>1</v>
      </c>
      <c r="E221" s="56">
        <v>0.93200000000000005</v>
      </c>
      <c r="F221" s="18">
        <v>0</v>
      </c>
      <c r="G221" s="41">
        <f t="shared" si="22"/>
        <v>0</v>
      </c>
      <c r="H221" s="40">
        <f t="shared" si="23"/>
        <v>0</v>
      </c>
      <c r="J221" s="10"/>
    </row>
    <row r="222" spans="2:10" ht="14" x14ac:dyDescent="0.45">
      <c r="B222" s="19" t="s">
        <v>36</v>
      </c>
      <c r="C222" s="59" t="s">
        <v>83</v>
      </c>
      <c r="D222" s="59">
        <v>1</v>
      </c>
      <c r="E222" s="56">
        <v>0.93200000000000005</v>
      </c>
      <c r="F222" s="18">
        <v>0</v>
      </c>
      <c r="G222" s="41">
        <f t="shared" si="22"/>
        <v>0</v>
      </c>
      <c r="H222" s="40">
        <f t="shared" si="23"/>
        <v>0</v>
      </c>
      <c r="J222" s="10"/>
    </row>
    <row r="223" spans="2:10" ht="14" x14ac:dyDescent="0.45">
      <c r="B223" s="19" t="s">
        <v>37</v>
      </c>
      <c r="C223" s="59" t="s">
        <v>83</v>
      </c>
      <c r="D223" s="59">
        <v>1</v>
      </c>
      <c r="E223" s="56">
        <v>0.93200000000000005</v>
      </c>
      <c r="F223" s="18">
        <v>0</v>
      </c>
      <c r="G223" s="41">
        <f t="shared" si="22"/>
        <v>0</v>
      </c>
      <c r="H223" s="40">
        <f t="shared" si="23"/>
        <v>0</v>
      </c>
      <c r="J223" s="10"/>
    </row>
    <row r="224" spans="2:10" ht="14" x14ac:dyDescent="0.45">
      <c r="B224" s="19" t="s">
        <v>38</v>
      </c>
      <c r="C224" s="59" t="s">
        <v>83</v>
      </c>
      <c r="D224" s="59">
        <v>1</v>
      </c>
      <c r="E224" s="56">
        <v>0.93200000000000005</v>
      </c>
      <c r="F224" s="18">
        <v>0</v>
      </c>
      <c r="G224" s="41">
        <f t="shared" si="22"/>
        <v>0</v>
      </c>
      <c r="H224" s="40">
        <f t="shared" si="23"/>
        <v>0</v>
      </c>
      <c r="J224" s="10"/>
    </row>
    <row r="225" spans="2:10" ht="14" x14ac:dyDescent="0.45">
      <c r="B225" s="19" t="s">
        <v>39</v>
      </c>
      <c r="C225" s="59" t="s">
        <v>83</v>
      </c>
      <c r="D225" s="59">
        <v>1</v>
      </c>
      <c r="E225" s="56">
        <v>0.93200000000000005</v>
      </c>
      <c r="F225" s="18">
        <v>0</v>
      </c>
      <c r="G225" s="41">
        <f t="shared" si="22"/>
        <v>0</v>
      </c>
      <c r="H225" s="40">
        <f t="shared" si="23"/>
        <v>0</v>
      </c>
      <c r="J225" s="10"/>
    </row>
    <row r="226" spans="2:10" ht="14" x14ac:dyDescent="0.45">
      <c r="B226" s="19" t="s">
        <v>40</v>
      </c>
      <c r="C226" s="59" t="s">
        <v>83</v>
      </c>
      <c r="D226" s="59">
        <v>1</v>
      </c>
      <c r="E226" s="56">
        <v>0.93200000000000005</v>
      </c>
      <c r="F226" s="18">
        <v>0</v>
      </c>
      <c r="G226" s="41">
        <f t="shared" si="22"/>
        <v>0</v>
      </c>
      <c r="H226" s="40">
        <f t="shared" si="23"/>
        <v>0</v>
      </c>
      <c r="J226" s="10"/>
    </row>
    <row r="227" spans="2:10" ht="14" x14ac:dyDescent="0.45">
      <c r="B227" s="19" t="s">
        <v>41</v>
      </c>
      <c r="C227" s="59" t="s">
        <v>83</v>
      </c>
      <c r="D227" s="59">
        <v>1</v>
      </c>
      <c r="E227" s="56">
        <v>0.93200000000000005</v>
      </c>
      <c r="F227" s="18">
        <v>0</v>
      </c>
      <c r="G227" s="41">
        <f t="shared" si="22"/>
        <v>0</v>
      </c>
      <c r="H227" s="40">
        <f t="shared" si="23"/>
        <v>0</v>
      </c>
      <c r="J227" s="10"/>
    </row>
    <row r="228" spans="2:10" ht="14" x14ac:dyDescent="0.45">
      <c r="B228" s="19" t="s">
        <v>42</v>
      </c>
      <c r="C228" s="59" t="s">
        <v>83</v>
      </c>
      <c r="D228" s="59">
        <v>1</v>
      </c>
      <c r="E228" s="56">
        <v>0.93200000000000005</v>
      </c>
      <c r="F228" s="18">
        <v>0</v>
      </c>
      <c r="G228" s="41">
        <f t="shared" si="22"/>
        <v>0</v>
      </c>
      <c r="H228" s="40">
        <f t="shared" si="23"/>
        <v>0</v>
      </c>
      <c r="J228" s="10"/>
    </row>
    <row r="229" spans="2:10" ht="14" x14ac:dyDescent="0.45">
      <c r="B229" s="19" t="s">
        <v>43</v>
      </c>
      <c r="C229" s="59" t="s">
        <v>83</v>
      </c>
      <c r="D229" s="59">
        <v>1</v>
      </c>
      <c r="E229" s="56">
        <v>0.93200000000000005</v>
      </c>
      <c r="F229" s="18">
        <v>0</v>
      </c>
      <c r="G229" s="41">
        <f t="shared" si="22"/>
        <v>0</v>
      </c>
      <c r="H229" s="40">
        <f t="shared" si="23"/>
        <v>0</v>
      </c>
      <c r="J229" s="10"/>
    </row>
    <row r="230" spans="2:10" ht="14" x14ac:dyDescent="0.45">
      <c r="B230" s="19" t="s">
        <v>44</v>
      </c>
      <c r="C230" s="59" t="s">
        <v>83</v>
      </c>
      <c r="D230" s="59">
        <v>1</v>
      </c>
      <c r="E230" s="56">
        <v>0.93200000000000005</v>
      </c>
      <c r="F230" s="18">
        <v>0</v>
      </c>
      <c r="G230" s="41">
        <f t="shared" si="22"/>
        <v>0</v>
      </c>
      <c r="H230" s="40">
        <f t="shared" si="23"/>
        <v>0</v>
      </c>
      <c r="J230" s="10"/>
    </row>
    <row r="231" spans="2:10" ht="14" x14ac:dyDescent="0.45">
      <c r="B231" s="19" t="s">
        <v>45</v>
      </c>
      <c r="C231" s="59" t="s">
        <v>83</v>
      </c>
      <c r="D231" s="59">
        <v>1</v>
      </c>
      <c r="E231" s="56">
        <v>0.93200000000000005</v>
      </c>
      <c r="F231" s="18">
        <v>0</v>
      </c>
      <c r="G231" s="41">
        <f t="shared" si="22"/>
        <v>0</v>
      </c>
      <c r="H231" s="40">
        <f t="shared" si="23"/>
        <v>0</v>
      </c>
      <c r="J231" s="10"/>
    </row>
    <row r="232" spans="2:10" ht="14" x14ac:dyDescent="0.45">
      <c r="B232" s="19" t="s">
        <v>46</v>
      </c>
      <c r="C232" s="59" t="s">
        <v>83</v>
      </c>
      <c r="D232" s="59">
        <v>1</v>
      </c>
      <c r="E232" s="56">
        <v>0.93200000000000005</v>
      </c>
      <c r="F232" s="18">
        <v>0</v>
      </c>
      <c r="G232" s="41">
        <f t="shared" si="22"/>
        <v>0</v>
      </c>
      <c r="H232" s="40">
        <f t="shared" si="23"/>
        <v>0</v>
      </c>
      <c r="J232" s="10"/>
    </row>
    <row r="234" spans="2:10" x14ac:dyDescent="0.4">
      <c r="B234" s="52" t="s">
        <v>24</v>
      </c>
      <c r="C234" s="53"/>
      <c r="D234" s="53"/>
      <c r="E234" s="53"/>
      <c r="F234" s="53"/>
      <c r="G234" s="54">
        <f>SUM(G213:G232)</f>
        <v>0</v>
      </c>
      <c r="H234" s="54">
        <f>SUM(H213:H232)</f>
        <v>0</v>
      </c>
    </row>
    <row r="236" spans="2:10" x14ac:dyDescent="0.4">
      <c r="B236" s="15" t="s">
        <v>54</v>
      </c>
      <c r="C236" s="15"/>
      <c r="D236" s="15"/>
      <c r="E236" s="15"/>
      <c r="F236" s="15"/>
      <c r="G236" s="15"/>
      <c r="H236" s="15"/>
      <c r="J236" s="15" t="s">
        <v>10</v>
      </c>
    </row>
    <row r="237" spans="2:10" x14ac:dyDescent="0.4">
      <c r="C237" s="32" t="s">
        <v>61</v>
      </c>
      <c r="D237" s="32" t="s">
        <v>62</v>
      </c>
      <c r="E237" s="32" t="s">
        <v>92</v>
      </c>
      <c r="F237" s="32" t="s">
        <v>65</v>
      </c>
      <c r="J237" s="1"/>
    </row>
    <row r="238" spans="2:10" ht="14" x14ac:dyDescent="0.45">
      <c r="B238" s="19" t="s">
        <v>27</v>
      </c>
      <c r="C238" s="59" t="s">
        <v>82</v>
      </c>
      <c r="D238" s="17"/>
      <c r="E238" s="17"/>
      <c r="F238" s="18">
        <v>0</v>
      </c>
      <c r="G238" s="41">
        <f t="shared" ref="G238:G257" si="24">F238*D238</f>
        <v>0</v>
      </c>
      <c r="H238" s="40">
        <f t="shared" ref="H238:H257" si="25">G238/$C$8/1000</f>
        <v>0</v>
      </c>
      <c r="J238" s="10"/>
    </row>
    <row r="239" spans="2:10" ht="14" x14ac:dyDescent="0.45">
      <c r="B239" s="19" t="s">
        <v>28</v>
      </c>
      <c r="C239" s="59" t="s">
        <v>82</v>
      </c>
      <c r="D239" s="17"/>
      <c r="E239" s="17"/>
      <c r="F239" s="18">
        <v>0</v>
      </c>
      <c r="G239" s="41">
        <f t="shared" si="24"/>
        <v>0</v>
      </c>
      <c r="H239" s="40">
        <f t="shared" si="25"/>
        <v>0</v>
      </c>
      <c r="J239" s="10"/>
    </row>
    <row r="240" spans="2:10" ht="14" x14ac:dyDescent="0.45">
      <c r="B240" s="19" t="s">
        <v>29</v>
      </c>
      <c r="C240" s="59" t="s">
        <v>82</v>
      </c>
      <c r="D240" s="17"/>
      <c r="E240" s="17"/>
      <c r="F240" s="18">
        <v>0</v>
      </c>
      <c r="G240" s="41">
        <f t="shared" si="24"/>
        <v>0</v>
      </c>
      <c r="H240" s="40">
        <f t="shared" si="25"/>
        <v>0</v>
      </c>
      <c r="J240" s="10"/>
    </row>
    <row r="241" spans="2:10" ht="14" x14ac:dyDescent="0.45">
      <c r="B241" s="19" t="s">
        <v>30</v>
      </c>
      <c r="C241" s="59" t="s">
        <v>82</v>
      </c>
      <c r="D241" s="17"/>
      <c r="E241" s="17"/>
      <c r="F241" s="18">
        <v>0</v>
      </c>
      <c r="G241" s="41">
        <f t="shared" si="24"/>
        <v>0</v>
      </c>
      <c r="H241" s="40">
        <f t="shared" si="25"/>
        <v>0</v>
      </c>
      <c r="J241" s="10"/>
    </row>
    <row r="242" spans="2:10" ht="14" x14ac:dyDescent="0.45">
      <c r="B242" s="19" t="s">
        <v>31</v>
      </c>
      <c r="C242" s="59" t="s">
        <v>82</v>
      </c>
      <c r="D242" s="17"/>
      <c r="E242" s="17"/>
      <c r="F242" s="18">
        <v>0</v>
      </c>
      <c r="G242" s="41">
        <f t="shared" si="24"/>
        <v>0</v>
      </c>
      <c r="H242" s="40">
        <f t="shared" si="25"/>
        <v>0</v>
      </c>
      <c r="J242" s="10"/>
    </row>
    <row r="243" spans="2:10" ht="14" x14ac:dyDescent="0.45">
      <c r="B243" s="19" t="s">
        <v>32</v>
      </c>
      <c r="C243" s="59" t="s">
        <v>82</v>
      </c>
      <c r="D243" s="17"/>
      <c r="E243" s="17"/>
      <c r="F243" s="18">
        <v>0</v>
      </c>
      <c r="G243" s="41">
        <f t="shared" si="24"/>
        <v>0</v>
      </c>
      <c r="H243" s="40">
        <f t="shared" si="25"/>
        <v>0</v>
      </c>
      <c r="J243" s="10"/>
    </row>
    <row r="244" spans="2:10" ht="14" x14ac:dyDescent="0.45">
      <c r="B244" s="19" t="s">
        <v>33</v>
      </c>
      <c r="C244" s="59" t="s">
        <v>82</v>
      </c>
      <c r="D244" s="17"/>
      <c r="E244" s="17"/>
      <c r="F244" s="18">
        <v>0</v>
      </c>
      <c r="G244" s="41">
        <f t="shared" si="24"/>
        <v>0</v>
      </c>
      <c r="H244" s="40">
        <f t="shared" si="25"/>
        <v>0</v>
      </c>
      <c r="J244" s="10"/>
    </row>
    <row r="245" spans="2:10" ht="14" x14ac:dyDescent="0.45">
      <c r="B245" s="19" t="s">
        <v>34</v>
      </c>
      <c r="C245" s="59" t="s">
        <v>82</v>
      </c>
      <c r="D245" s="17"/>
      <c r="E245" s="17"/>
      <c r="F245" s="18">
        <v>0</v>
      </c>
      <c r="G245" s="41">
        <f t="shared" si="24"/>
        <v>0</v>
      </c>
      <c r="H245" s="40">
        <f t="shared" si="25"/>
        <v>0</v>
      </c>
      <c r="J245" s="10"/>
    </row>
    <row r="246" spans="2:10" ht="14" x14ac:dyDescent="0.45">
      <c r="B246" s="19" t="s">
        <v>35</v>
      </c>
      <c r="C246" s="59" t="s">
        <v>82</v>
      </c>
      <c r="D246" s="17"/>
      <c r="E246" s="17"/>
      <c r="F246" s="18">
        <v>0</v>
      </c>
      <c r="G246" s="41">
        <f t="shared" si="24"/>
        <v>0</v>
      </c>
      <c r="H246" s="40">
        <f t="shared" si="25"/>
        <v>0</v>
      </c>
      <c r="J246" s="10"/>
    </row>
    <row r="247" spans="2:10" ht="14" x14ac:dyDescent="0.45">
      <c r="B247" s="19" t="s">
        <v>36</v>
      </c>
      <c r="C247" s="59" t="s">
        <v>82</v>
      </c>
      <c r="D247" s="17"/>
      <c r="E247" s="17"/>
      <c r="F247" s="18">
        <v>0</v>
      </c>
      <c r="G247" s="41">
        <f t="shared" si="24"/>
        <v>0</v>
      </c>
      <c r="H247" s="40">
        <f t="shared" si="25"/>
        <v>0</v>
      </c>
      <c r="J247" s="10"/>
    </row>
    <row r="248" spans="2:10" ht="14" x14ac:dyDescent="0.45">
      <c r="B248" s="19" t="s">
        <v>37</v>
      </c>
      <c r="C248" s="59" t="s">
        <v>82</v>
      </c>
      <c r="D248" s="17"/>
      <c r="E248" s="17"/>
      <c r="F248" s="18">
        <v>0</v>
      </c>
      <c r="G248" s="41">
        <f t="shared" si="24"/>
        <v>0</v>
      </c>
      <c r="H248" s="40">
        <f t="shared" si="25"/>
        <v>0</v>
      </c>
      <c r="J248" s="10"/>
    </row>
    <row r="249" spans="2:10" ht="14" x14ac:dyDescent="0.45">
      <c r="B249" s="19" t="s">
        <v>38</v>
      </c>
      <c r="C249" s="59" t="s">
        <v>82</v>
      </c>
      <c r="D249" s="17"/>
      <c r="E249" s="17"/>
      <c r="F249" s="18">
        <v>0</v>
      </c>
      <c r="G249" s="41">
        <f t="shared" si="24"/>
        <v>0</v>
      </c>
      <c r="H249" s="40">
        <f t="shared" si="25"/>
        <v>0</v>
      </c>
      <c r="J249" s="10"/>
    </row>
    <row r="250" spans="2:10" ht="14" x14ac:dyDescent="0.45">
      <c r="B250" s="19" t="s">
        <v>39</v>
      </c>
      <c r="C250" s="59" t="s">
        <v>82</v>
      </c>
      <c r="D250" s="17"/>
      <c r="E250" s="17"/>
      <c r="F250" s="18">
        <v>0</v>
      </c>
      <c r="G250" s="41">
        <f t="shared" si="24"/>
        <v>0</v>
      </c>
      <c r="H250" s="40">
        <f t="shared" si="25"/>
        <v>0</v>
      </c>
      <c r="J250" s="10"/>
    </row>
    <row r="251" spans="2:10" ht="14" x14ac:dyDescent="0.45">
      <c r="B251" s="19" t="s">
        <v>40</v>
      </c>
      <c r="C251" s="59" t="s">
        <v>82</v>
      </c>
      <c r="D251" s="17"/>
      <c r="E251" s="17"/>
      <c r="F251" s="18">
        <v>0</v>
      </c>
      <c r="G251" s="41">
        <f t="shared" si="24"/>
        <v>0</v>
      </c>
      <c r="H251" s="40">
        <f t="shared" si="25"/>
        <v>0</v>
      </c>
      <c r="J251" s="10"/>
    </row>
    <row r="252" spans="2:10" ht="14" x14ac:dyDescent="0.45">
      <c r="B252" s="19" t="s">
        <v>41</v>
      </c>
      <c r="C252" s="59" t="s">
        <v>82</v>
      </c>
      <c r="D252" s="17"/>
      <c r="E252" s="17"/>
      <c r="F252" s="18">
        <v>0</v>
      </c>
      <c r="G252" s="41">
        <f t="shared" si="24"/>
        <v>0</v>
      </c>
      <c r="H252" s="40">
        <f t="shared" si="25"/>
        <v>0</v>
      </c>
      <c r="J252" s="10"/>
    </row>
    <row r="253" spans="2:10" ht="14" x14ac:dyDescent="0.45">
      <c r="B253" s="19" t="s">
        <v>42</v>
      </c>
      <c r="C253" s="59" t="s">
        <v>82</v>
      </c>
      <c r="D253" s="17"/>
      <c r="E253" s="17"/>
      <c r="F253" s="18">
        <v>0</v>
      </c>
      <c r="G253" s="41">
        <f t="shared" si="24"/>
        <v>0</v>
      </c>
      <c r="H253" s="40">
        <f t="shared" si="25"/>
        <v>0</v>
      </c>
      <c r="J253" s="10"/>
    </row>
    <row r="254" spans="2:10" ht="14" x14ac:dyDescent="0.45">
      <c r="B254" s="19" t="s">
        <v>43</v>
      </c>
      <c r="C254" s="59" t="s">
        <v>82</v>
      </c>
      <c r="D254" s="17"/>
      <c r="E254" s="17"/>
      <c r="F254" s="18">
        <v>0</v>
      </c>
      <c r="G254" s="41">
        <f t="shared" si="24"/>
        <v>0</v>
      </c>
      <c r="H254" s="40">
        <f t="shared" si="25"/>
        <v>0</v>
      </c>
      <c r="J254" s="10"/>
    </row>
    <row r="255" spans="2:10" ht="14" x14ac:dyDescent="0.45">
      <c r="B255" s="19" t="s">
        <v>44</v>
      </c>
      <c r="C255" s="59" t="s">
        <v>82</v>
      </c>
      <c r="D255" s="17"/>
      <c r="E255" s="17"/>
      <c r="F255" s="18">
        <v>0</v>
      </c>
      <c r="G255" s="41">
        <f t="shared" si="24"/>
        <v>0</v>
      </c>
      <c r="H255" s="40">
        <f t="shared" si="25"/>
        <v>0</v>
      </c>
      <c r="J255" s="10"/>
    </row>
    <row r="256" spans="2:10" ht="14" x14ac:dyDescent="0.45">
      <c r="B256" s="19" t="s">
        <v>45</v>
      </c>
      <c r="C256" s="59" t="s">
        <v>82</v>
      </c>
      <c r="D256" s="17"/>
      <c r="E256" s="17"/>
      <c r="F256" s="18">
        <v>0</v>
      </c>
      <c r="G256" s="41">
        <f t="shared" si="24"/>
        <v>0</v>
      </c>
      <c r="H256" s="40">
        <f t="shared" si="25"/>
        <v>0</v>
      </c>
      <c r="J256" s="10"/>
    </row>
    <row r="257" spans="2:10" ht="14" x14ac:dyDescent="0.45">
      <c r="B257" s="19" t="s">
        <v>46</v>
      </c>
      <c r="C257" s="59" t="s">
        <v>82</v>
      </c>
      <c r="D257" s="17"/>
      <c r="E257" s="17"/>
      <c r="F257" s="18">
        <v>0</v>
      </c>
      <c r="G257" s="41">
        <f t="shared" si="24"/>
        <v>0</v>
      </c>
      <c r="H257" s="40">
        <f t="shared" si="25"/>
        <v>0</v>
      </c>
      <c r="J257" s="10"/>
    </row>
    <row r="259" spans="2:10" x14ac:dyDescent="0.4">
      <c r="B259" s="52" t="s">
        <v>24</v>
      </c>
      <c r="C259" s="53"/>
      <c r="D259" s="53"/>
      <c r="E259" s="53"/>
      <c r="F259" s="53"/>
      <c r="G259" s="54">
        <f>SUM(G238:G257)</f>
        <v>0</v>
      </c>
      <c r="H259" s="54">
        <f>SUM(H238:H257)</f>
        <v>0</v>
      </c>
    </row>
    <row r="260" spans="2:10" ht="14" x14ac:dyDescent="0.45">
      <c r="J260" s="6"/>
    </row>
    <row r="261" spans="2:10" ht="14" thickBot="1" x14ac:dyDescent="0.45">
      <c r="B261" s="14" t="s">
        <v>55</v>
      </c>
      <c r="C261" s="22"/>
      <c r="D261" s="22"/>
      <c r="E261" s="22"/>
      <c r="F261" s="22"/>
      <c r="G261" s="22"/>
      <c r="H261" s="22"/>
      <c r="J261" s="22"/>
    </row>
    <row r="262" spans="2:10" ht="14" thickTop="1" x14ac:dyDescent="0.4"/>
    <row r="263" spans="2:10" x14ac:dyDescent="0.4">
      <c r="B263" s="15" t="s">
        <v>56</v>
      </c>
      <c r="C263" s="15"/>
      <c r="D263" s="15"/>
      <c r="E263" s="15"/>
      <c r="F263" s="15"/>
      <c r="G263" s="15"/>
      <c r="H263" s="15"/>
      <c r="J263" s="15"/>
    </row>
    <row r="264" spans="2:10" x14ac:dyDescent="0.4">
      <c r="J264" s="1"/>
    </row>
    <row r="265" spans="2:10" ht="14" x14ac:dyDescent="0.45">
      <c r="B265" s="19" t="s">
        <v>50</v>
      </c>
      <c r="C265" s="17"/>
      <c r="J265" s="10"/>
    </row>
    <row r="266" spans="2:10" ht="14" x14ac:dyDescent="0.45">
      <c r="B266" s="19" t="s">
        <v>27</v>
      </c>
      <c r="C266" s="17"/>
      <c r="J266" s="10"/>
    </row>
    <row r="267" spans="2:10" ht="14" x14ac:dyDescent="0.45">
      <c r="B267" s="19" t="s">
        <v>28</v>
      </c>
      <c r="C267" s="17"/>
      <c r="J267" s="10"/>
    </row>
    <row r="268" spans="2:10" ht="14" x14ac:dyDescent="0.45">
      <c r="B268" s="19" t="s">
        <v>29</v>
      </c>
      <c r="C268" s="17"/>
      <c r="J268" s="10"/>
    </row>
    <row r="269" spans="2:10" ht="14" x14ac:dyDescent="0.45">
      <c r="B269" s="19" t="s">
        <v>30</v>
      </c>
      <c r="C269" s="17"/>
      <c r="J269" s="10"/>
    </row>
    <row r="270" spans="2:10" ht="14" x14ac:dyDescent="0.45">
      <c r="B270" s="19" t="s">
        <v>31</v>
      </c>
      <c r="C270" s="17"/>
      <c r="J270" s="10"/>
    </row>
    <row r="271" spans="2:10" ht="14" x14ac:dyDescent="0.45">
      <c r="B271" s="19" t="s">
        <v>32</v>
      </c>
      <c r="C271" s="17"/>
      <c r="J271" s="10"/>
    </row>
    <row r="272" spans="2:10" ht="14" x14ac:dyDescent="0.45">
      <c r="B272" s="19" t="s">
        <v>33</v>
      </c>
      <c r="C272" s="17"/>
      <c r="J272" s="10"/>
    </row>
    <row r="273" spans="2:10" ht="14" x14ac:dyDescent="0.45">
      <c r="B273" s="19" t="s">
        <v>34</v>
      </c>
      <c r="C273" s="17"/>
      <c r="J273" s="10"/>
    </row>
    <row r="274" spans="2:10" ht="14" x14ac:dyDescent="0.45">
      <c r="B274" s="19" t="s">
        <v>35</v>
      </c>
      <c r="C274" s="17"/>
      <c r="J274" s="10"/>
    </row>
    <row r="275" spans="2:10" ht="14" x14ac:dyDescent="0.45">
      <c r="B275" s="19" t="s">
        <v>36</v>
      </c>
      <c r="C275" s="17"/>
      <c r="J275" s="10"/>
    </row>
    <row r="276" spans="2:10" ht="14" x14ac:dyDescent="0.45">
      <c r="B276" s="19" t="s">
        <v>37</v>
      </c>
      <c r="C276" s="17"/>
      <c r="J276" s="10"/>
    </row>
    <row r="277" spans="2:10" ht="14" x14ac:dyDescent="0.45">
      <c r="B277" s="19" t="s">
        <v>38</v>
      </c>
      <c r="C277" s="17"/>
      <c r="J277" s="10"/>
    </row>
    <row r="278" spans="2:10" ht="14" x14ac:dyDescent="0.45">
      <c r="B278" s="19" t="s">
        <v>39</v>
      </c>
      <c r="C278" s="17"/>
      <c r="J278" s="10"/>
    </row>
    <row r="279" spans="2:10" ht="14" x14ac:dyDescent="0.45">
      <c r="B279" s="19" t="s">
        <v>40</v>
      </c>
      <c r="C279" s="17"/>
      <c r="J279" s="10"/>
    </row>
    <row r="280" spans="2:10" ht="14" x14ac:dyDescent="0.45">
      <c r="B280" s="19" t="s">
        <v>41</v>
      </c>
      <c r="C280" s="17"/>
      <c r="J280" s="10"/>
    </row>
    <row r="281" spans="2:10" ht="14" x14ac:dyDescent="0.45">
      <c r="B281" s="19" t="s">
        <v>42</v>
      </c>
      <c r="C281" s="17"/>
      <c r="J281" s="10"/>
    </row>
    <row r="282" spans="2:10" ht="14" x14ac:dyDescent="0.45">
      <c r="B282" s="19" t="s">
        <v>43</v>
      </c>
      <c r="C282" s="17"/>
      <c r="J282" s="10"/>
    </row>
    <row r="283" spans="2:10" ht="14" x14ac:dyDescent="0.45">
      <c r="B283" s="19" t="s">
        <v>44</v>
      </c>
      <c r="C283" s="17"/>
      <c r="J283" s="10"/>
    </row>
    <row r="284" spans="2:10" ht="14" x14ac:dyDescent="0.45">
      <c r="B284" s="19" t="s">
        <v>45</v>
      </c>
      <c r="C284" s="17"/>
      <c r="J284" s="10"/>
    </row>
    <row r="285" spans="2:10" ht="14" x14ac:dyDescent="0.45">
      <c r="B285" s="19" t="s">
        <v>46</v>
      </c>
      <c r="C285" s="17"/>
      <c r="J285" s="10"/>
    </row>
    <row r="287" spans="2:10" x14ac:dyDescent="0.4">
      <c r="B287" s="15" t="s">
        <v>57</v>
      </c>
      <c r="C287" s="15"/>
      <c r="D287" s="15"/>
      <c r="E287" s="15"/>
      <c r="F287" s="15"/>
      <c r="G287" s="15"/>
      <c r="H287" s="15"/>
      <c r="J287" s="15"/>
    </row>
    <row r="289" spans="2:10" ht="14" x14ac:dyDescent="0.45">
      <c r="B289" s="19" t="s">
        <v>58</v>
      </c>
      <c r="C289" s="17"/>
      <c r="J289" s="10"/>
    </row>
    <row r="290" spans="2:10" ht="14" x14ac:dyDescent="0.45">
      <c r="B290" s="19" t="s">
        <v>59</v>
      </c>
      <c r="C290" s="17"/>
      <c r="J290" s="10"/>
    </row>
  </sheetData>
  <sheetProtection algorithmName="SHA-512" hashValue="a49K3znKaj/yELrzmqwJcLyNSiMMkVk7nUCjoZr4W2k4ROOMtDrwCT3fnHIh1w1FdyrW+0e9Z4mTQOGllCcfsQ==" saltValue="1wyphj7Gl8x5eXjLFY86ZA==" spinCount="100000" sheet="1" selectLockedCells="1"/>
  <pageMargins left="0.7" right="0.7" top="0.75" bottom="0.75" header="0.3" footer="0.3"/>
  <pageSetup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AA771-E9D4-4B2D-8401-FACC4D8C6A11}">
  <sheetPr>
    <tabColor theme="0" tint="-0.14999847407452621"/>
  </sheetPr>
  <dimension ref="B2:G35"/>
  <sheetViews>
    <sheetView showGridLines="0" topLeftCell="B1" zoomScaleNormal="100" workbookViewId="0">
      <selection activeCell="F25" sqref="F25"/>
    </sheetView>
  </sheetViews>
  <sheetFormatPr defaultRowHeight="14.35" x14ac:dyDescent="0.5"/>
  <cols>
    <col min="2" max="2" width="27.52734375" bestFit="1" customWidth="1"/>
    <col min="3" max="3" width="26.29296875" style="34" bestFit="1" customWidth="1"/>
    <col min="4" max="4" width="27.64453125" style="34" bestFit="1" customWidth="1"/>
    <col min="5" max="5" width="28.05859375" style="34" bestFit="1" customWidth="1"/>
    <col min="6" max="6" width="26.29296875" style="34" customWidth="1"/>
  </cols>
  <sheetData>
    <row r="2" spans="2:7" x14ac:dyDescent="0.5">
      <c r="C2" s="34" t="s">
        <v>108</v>
      </c>
      <c r="D2" s="34" t="s">
        <v>109</v>
      </c>
      <c r="E2" s="34" t="s">
        <v>110</v>
      </c>
    </row>
    <row r="3" spans="2:7" x14ac:dyDescent="0.5">
      <c r="B3" s="39" t="s">
        <v>78</v>
      </c>
      <c r="C3" s="37" t="s">
        <v>75</v>
      </c>
      <c r="D3" s="37" t="s">
        <v>101</v>
      </c>
      <c r="E3" s="37" t="s">
        <v>99</v>
      </c>
      <c r="F3" s="37" t="s">
        <v>102</v>
      </c>
    </row>
    <row r="4" spans="2:7" x14ac:dyDescent="0.5">
      <c r="B4" s="33" t="s">
        <v>67</v>
      </c>
      <c r="C4" s="34">
        <v>200</v>
      </c>
      <c r="D4" s="34">
        <v>200</v>
      </c>
      <c r="E4" s="70">
        <v>10.5</v>
      </c>
      <c r="F4" s="70">
        <v>320</v>
      </c>
    </row>
    <row r="5" spans="2:7" x14ac:dyDescent="0.5">
      <c r="B5" s="33" t="s">
        <v>68</v>
      </c>
      <c r="C5" s="34">
        <v>50</v>
      </c>
      <c r="D5" s="34">
        <v>50</v>
      </c>
      <c r="E5" s="70">
        <v>31.5</v>
      </c>
      <c r="F5" s="70">
        <v>80</v>
      </c>
    </row>
    <row r="6" spans="2:7" x14ac:dyDescent="0.5">
      <c r="B6" s="33" t="s">
        <v>69</v>
      </c>
      <c r="C6" s="34" t="s">
        <v>76</v>
      </c>
      <c r="D6" s="34" t="s">
        <v>76</v>
      </c>
      <c r="E6" s="34" t="s">
        <v>76</v>
      </c>
      <c r="F6" s="34" t="s">
        <v>76</v>
      </c>
    </row>
    <row r="7" spans="2:7" x14ac:dyDescent="0.5">
      <c r="B7" s="33" t="s">
        <v>70</v>
      </c>
      <c r="C7" s="35">
        <v>1.4E-2</v>
      </c>
      <c r="D7" s="35">
        <v>1.7999999999999999E-2</v>
      </c>
      <c r="E7" s="35">
        <v>1.2999999999999999E-2</v>
      </c>
      <c r="F7" s="35">
        <v>1.7999999999999999E-2</v>
      </c>
    </row>
    <row r="8" spans="2:7" x14ac:dyDescent="0.5">
      <c r="B8" s="33" t="s">
        <v>71</v>
      </c>
      <c r="C8" s="34">
        <v>0.85</v>
      </c>
      <c r="D8" s="34">
        <v>0.85</v>
      </c>
      <c r="E8" s="34">
        <v>0.85</v>
      </c>
      <c r="F8" s="34">
        <v>0.85</v>
      </c>
    </row>
    <row r="9" spans="2:7" x14ac:dyDescent="0.5">
      <c r="B9" s="33" t="s">
        <v>72</v>
      </c>
      <c r="C9" s="34" t="s">
        <v>77</v>
      </c>
      <c r="D9" s="34" t="s">
        <v>77</v>
      </c>
      <c r="E9" s="34" t="s">
        <v>77</v>
      </c>
      <c r="F9" s="34" t="s">
        <v>77</v>
      </c>
    </row>
    <row r="10" spans="2:7" x14ac:dyDescent="0.5">
      <c r="B10" s="33" t="s">
        <v>73</v>
      </c>
      <c r="C10" s="34">
        <v>365</v>
      </c>
      <c r="D10" s="34">
        <v>365</v>
      </c>
      <c r="E10" s="34">
        <v>365</v>
      </c>
      <c r="F10" s="34">
        <v>365</v>
      </c>
    </row>
    <row r="11" spans="2:7" x14ac:dyDescent="0.5">
      <c r="B11" s="33" t="s">
        <v>8</v>
      </c>
      <c r="C11" s="36">
        <v>46371</v>
      </c>
      <c r="D11" s="36">
        <v>46433</v>
      </c>
      <c r="E11" s="36">
        <v>46371</v>
      </c>
      <c r="F11" s="36">
        <v>46433</v>
      </c>
    </row>
    <row r="12" spans="2:7" x14ac:dyDescent="0.5">
      <c r="B12" s="33" t="s">
        <v>98</v>
      </c>
      <c r="C12" s="35">
        <v>0.93200000000000005</v>
      </c>
      <c r="D12" s="35">
        <v>0.93200000000000005</v>
      </c>
      <c r="E12" s="35">
        <v>0.93200000000000005</v>
      </c>
      <c r="F12" s="35">
        <v>0.93200000000000005</v>
      </c>
      <c r="G12" t="s">
        <v>100</v>
      </c>
    </row>
    <row r="13" spans="2:7" x14ac:dyDescent="0.5">
      <c r="E13"/>
      <c r="F13"/>
    </row>
    <row r="14" spans="2:7" x14ac:dyDescent="0.5">
      <c r="C14" s="38" t="s">
        <v>74</v>
      </c>
      <c r="D14" s="38" t="s">
        <v>74</v>
      </c>
      <c r="E14" s="38" t="s">
        <v>74</v>
      </c>
      <c r="F14" s="38" t="s">
        <v>74</v>
      </c>
    </row>
    <row r="15" spans="2:7" x14ac:dyDescent="0.5">
      <c r="B15" s="33" t="s">
        <v>50</v>
      </c>
      <c r="C15" s="80">
        <v>200</v>
      </c>
      <c r="D15" s="80">
        <v>200</v>
      </c>
      <c r="E15" s="80">
        <f>E4</f>
        <v>10.5</v>
      </c>
      <c r="F15" s="80">
        <v>320</v>
      </c>
    </row>
    <row r="16" spans="2:7" x14ac:dyDescent="0.5">
      <c r="B16" s="33" t="s">
        <v>27</v>
      </c>
      <c r="C16" s="80">
        <v>187.8</v>
      </c>
      <c r="D16" s="80">
        <v>187.8</v>
      </c>
      <c r="E16" s="80">
        <f>E15</f>
        <v>10.5</v>
      </c>
      <c r="F16" s="80">
        <v>300.48</v>
      </c>
    </row>
    <row r="17" spans="2:6" x14ac:dyDescent="0.5">
      <c r="B17" s="33" t="s">
        <v>28</v>
      </c>
      <c r="C17" s="80">
        <v>182.4</v>
      </c>
      <c r="D17" s="80">
        <v>182.4</v>
      </c>
      <c r="E17" s="80">
        <f t="shared" ref="E17:E35" si="0">E16</f>
        <v>10.5</v>
      </c>
      <c r="F17" s="80">
        <v>291.84000000000003</v>
      </c>
    </row>
    <row r="18" spans="2:6" x14ac:dyDescent="0.5">
      <c r="B18" s="33" t="s">
        <v>29</v>
      </c>
      <c r="C18" s="80">
        <v>178.1</v>
      </c>
      <c r="D18" s="80">
        <v>178.1</v>
      </c>
      <c r="E18" s="80">
        <f t="shared" si="0"/>
        <v>10.5</v>
      </c>
      <c r="F18" s="80">
        <v>284.95999999999998</v>
      </c>
    </row>
    <row r="19" spans="2:6" x14ac:dyDescent="0.5">
      <c r="B19" s="33" t="s">
        <v>30</v>
      </c>
      <c r="C19" s="80">
        <v>174.4</v>
      </c>
      <c r="D19" s="80">
        <v>174.4</v>
      </c>
      <c r="E19" s="80">
        <f t="shared" si="0"/>
        <v>10.5</v>
      </c>
      <c r="F19" s="80">
        <v>279.04000000000002</v>
      </c>
    </row>
    <row r="20" spans="2:6" x14ac:dyDescent="0.5">
      <c r="B20" s="33" t="s">
        <v>31</v>
      </c>
      <c r="C20" s="80">
        <v>171.2</v>
      </c>
      <c r="D20" s="80">
        <v>171.2</v>
      </c>
      <c r="E20" s="80">
        <f t="shared" si="0"/>
        <v>10.5</v>
      </c>
      <c r="F20" s="80">
        <v>273.92</v>
      </c>
    </row>
    <row r="21" spans="2:6" x14ac:dyDescent="0.5">
      <c r="B21" s="33" t="s">
        <v>32</v>
      </c>
      <c r="C21" s="80">
        <v>168.2</v>
      </c>
      <c r="D21" s="80">
        <v>168.2</v>
      </c>
      <c r="E21" s="80">
        <f t="shared" si="0"/>
        <v>10.5</v>
      </c>
      <c r="F21" s="80">
        <v>269.12</v>
      </c>
    </row>
    <row r="22" spans="2:6" x14ac:dyDescent="0.5">
      <c r="B22" s="33" t="s">
        <v>33</v>
      </c>
      <c r="C22" s="80">
        <v>165.4</v>
      </c>
      <c r="D22" s="80">
        <v>165.4</v>
      </c>
      <c r="E22" s="80">
        <f t="shared" si="0"/>
        <v>10.5</v>
      </c>
      <c r="F22" s="80">
        <v>264.64000000000004</v>
      </c>
    </row>
    <row r="23" spans="2:6" x14ac:dyDescent="0.5">
      <c r="B23" s="33" t="s">
        <v>34</v>
      </c>
      <c r="C23" s="80">
        <v>162.80000000000001</v>
      </c>
      <c r="D23" s="80">
        <v>162.80000000000001</v>
      </c>
      <c r="E23" s="80">
        <f t="shared" si="0"/>
        <v>10.5</v>
      </c>
      <c r="F23" s="80">
        <v>260.48</v>
      </c>
    </row>
    <row r="24" spans="2:6" x14ac:dyDescent="0.5">
      <c r="B24" s="33" t="s">
        <v>35</v>
      </c>
      <c r="C24" s="80">
        <v>160.4</v>
      </c>
      <c r="D24" s="80">
        <v>160.4</v>
      </c>
      <c r="E24" s="80">
        <f t="shared" si="0"/>
        <v>10.5</v>
      </c>
      <c r="F24" s="80">
        <v>256.64000000000004</v>
      </c>
    </row>
    <row r="25" spans="2:6" x14ac:dyDescent="0.5">
      <c r="B25" s="33" t="s">
        <v>36</v>
      </c>
      <c r="C25" s="80">
        <v>158.1</v>
      </c>
      <c r="D25" s="80">
        <v>158.1</v>
      </c>
      <c r="E25" s="80">
        <f t="shared" si="0"/>
        <v>10.5</v>
      </c>
      <c r="F25" s="80">
        <v>252.96000000000004</v>
      </c>
    </row>
    <row r="26" spans="2:6" x14ac:dyDescent="0.5">
      <c r="B26" s="33" t="s">
        <v>37</v>
      </c>
      <c r="C26" s="80">
        <v>155.80000000000001</v>
      </c>
      <c r="D26" s="80">
        <v>155.80000000000001</v>
      </c>
      <c r="E26" s="80">
        <f t="shared" si="0"/>
        <v>10.5</v>
      </c>
      <c r="F26" s="80">
        <v>249.28000000000006</v>
      </c>
    </row>
    <row r="27" spans="2:6" x14ac:dyDescent="0.5">
      <c r="B27" s="33" t="s">
        <v>38</v>
      </c>
      <c r="C27" s="80">
        <v>153.69999999999999</v>
      </c>
      <c r="D27" s="80">
        <v>153.69999999999999</v>
      </c>
      <c r="E27" s="80">
        <f t="shared" si="0"/>
        <v>10.5</v>
      </c>
      <c r="F27" s="80">
        <v>245.92000000000002</v>
      </c>
    </row>
    <row r="28" spans="2:6" x14ac:dyDescent="0.5">
      <c r="B28" s="33" t="s">
        <v>39</v>
      </c>
      <c r="C28" s="80">
        <v>151.6</v>
      </c>
      <c r="D28" s="80">
        <v>151.6</v>
      </c>
      <c r="E28" s="80">
        <f t="shared" si="0"/>
        <v>10.5</v>
      </c>
      <c r="F28" s="80">
        <v>242.56</v>
      </c>
    </row>
    <row r="29" spans="2:6" x14ac:dyDescent="0.5">
      <c r="B29" s="33" t="s">
        <v>40</v>
      </c>
      <c r="C29" s="80">
        <v>149.6</v>
      </c>
      <c r="D29" s="80">
        <v>149.6</v>
      </c>
      <c r="E29" s="80">
        <f t="shared" si="0"/>
        <v>10.5</v>
      </c>
      <c r="F29" s="80">
        <v>239.36</v>
      </c>
    </row>
    <row r="30" spans="2:6" x14ac:dyDescent="0.5">
      <c r="B30" s="33" t="s">
        <v>41</v>
      </c>
      <c r="C30" s="80">
        <v>147.69999999999999</v>
      </c>
      <c r="D30" s="80">
        <v>147.69999999999999</v>
      </c>
      <c r="E30" s="80">
        <f t="shared" si="0"/>
        <v>10.5</v>
      </c>
      <c r="F30" s="80">
        <v>236.32000000000002</v>
      </c>
    </row>
    <row r="31" spans="2:6" x14ac:dyDescent="0.5">
      <c r="B31" s="33" t="s">
        <v>42</v>
      </c>
      <c r="C31" s="80">
        <v>145.80000000000001</v>
      </c>
      <c r="D31" s="80">
        <v>145.80000000000001</v>
      </c>
      <c r="E31" s="80">
        <f t="shared" si="0"/>
        <v>10.5</v>
      </c>
      <c r="F31" s="80">
        <v>233.28000000000006</v>
      </c>
    </row>
    <row r="32" spans="2:6" x14ac:dyDescent="0.5">
      <c r="B32" s="33" t="s">
        <v>43</v>
      </c>
      <c r="C32" s="80">
        <v>144</v>
      </c>
      <c r="D32" s="80">
        <v>144</v>
      </c>
      <c r="E32" s="80">
        <f t="shared" si="0"/>
        <v>10.5</v>
      </c>
      <c r="F32" s="80">
        <v>230.40000000000003</v>
      </c>
    </row>
    <row r="33" spans="2:6" x14ac:dyDescent="0.5">
      <c r="B33" s="33" t="s">
        <v>44</v>
      </c>
      <c r="C33" s="80">
        <v>142.19999999999999</v>
      </c>
      <c r="D33" s="80">
        <v>142.19999999999999</v>
      </c>
      <c r="E33" s="80">
        <f t="shared" si="0"/>
        <v>10.5</v>
      </c>
      <c r="F33" s="80">
        <v>227.52</v>
      </c>
    </row>
    <row r="34" spans="2:6" x14ac:dyDescent="0.5">
      <c r="B34" s="33" t="s">
        <v>45</v>
      </c>
      <c r="C34" s="80">
        <v>140.5</v>
      </c>
      <c r="D34" s="80">
        <v>140.5</v>
      </c>
      <c r="E34" s="80">
        <f t="shared" si="0"/>
        <v>10.5</v>
      </c>
      <c r="F34" s="80">
        <v>224.80000000000004</v>
      </c>
    </row>
    <row r="35" spans="2:6" x14ac:dyDescent="0.5">
      <c r="B35" s="33" t="s">
        <v>46</v>
      </c>
      <c r="C35" s="80">
        <v>138.80000000000001</v>
      </c>
      <c r="D35" s="80">
        <v>138.80000000000001</v>
      </c>
      <c r="E35" s="80">
        <f t="shared" si="0"/>
        <v>10.5</v>
      </c>
      <c r="F35" s="80">
        <v>222.08000000000004</v>
      </c>
    </row>
  </sheetData>
  <sheetProtection algorithmName="SHA-512" hashValue="O1Yu0ibd8H64we2mCqttl7RqboacKZLIhDbRYWZxcbAoe95RxJvS5vqSwB5xDqFZXocrj+XRPuQj+r2o+crI/w==" saltValue="AGSJz88bh63P6qSwxcrnjA==" spinCount="100000" sheet="1" objects="1" scenarios="1"/>
  <phoneticPr fontId="17"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D1379EE43666046A1A2A091A5DF44D8" ma:contentTypeVersion="47" ma:contentTypeDescription="Create a new document." ma:contentTypeScope="" ma:versionID="205cf55d6186433cd094804590227a21">
  <xsd:schema xmlns:xsd="http://www.w3.org/2001/XMLSchema" xmlns:xs="http://www.w3.org/2001/XMLSchema" xmlns:p="http://schemas.microsoft.com/office/2006/metadata/properties" xmlns:ns1="http://schemas.microsoft.com/sharepoint/v3" xmlns:ns2="f17e361d-d9fd-498f-82ee-90b16789c975" xmlns:ns3="5c9d5045-1f47-4530-af54-23fd643283f1" targetNamespace="http://schemas.microsoft.com/office/2006/metadata/properties" ma:root="true" ma:fieldsID="0df0fe88d1f6b6eca6f45f4fde65ab84" ns1:_="" ns2:_="" ns3:_="">
    <xsd:import namespace="http://schemas.microsoft.com/sharepoint/v3"/>
    <xsd:import namespace="f17e361d-d9fd-498f-82ee-90b16789c975"/>
    <xsd:import namespace="5c9d5045-1f47-4530-af54-23fd643283f1"/>
    <xsd:element name="properties">
      <xsd:complexType>
        <xsd:sequence>
          <xsd:element name="documentManagement">
            <xsd:complexType>
              <xsd:all>
                <xsd:element ref="ns2:Folder_x0020_Owner" minOccurs="0"/>
                <xsd:element ref="ns2:Status" minOccurs="0"/>
                <xsd:element ref="ns2:Contents" minOccurs="0"/>
                <xsd:element ref="ns1:_ip_UnifiedCompliancePolicyProperties" minOccurs="0"/>
                <xsd:element ref="ns2:Description" minOccurs="0"/>
                <xsd:element ref="ns2:Date" minOccurs="0"/>
                <xsd:element ref="ns2:Migration" minOccurs="0"/>
                <xsd:element ref="ns2:ChangeOrder" minOccurs="0"/>
                <xsd:element ref="ns2:TaskOrders" minOccurs="0"/>
                <xsd:element ref="ns2:MasterServiceAgreement" minOccurs="0"/>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1:_ip_UnifiedCompliancePolicyUIAc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Value" minOccurs="0"/>
                <xsd:element ref="ns2:Signed_x0020_date" minOccurs="0"/>
                <xsd:element ref="ns2:Scope_x0020_end_x0020_date" minOccurs="0"/>
                <xsd:element ref="ns2:Currency" minOccurs="0"/>
                <xsd:element ref="ns2:ParentEntitySub" minOccurs="0"/>
                <xsd:element ref="ns2:ParentEntitySubSub" minOccurs="0"/>
                <xsd:element ref="ns2:DuplicatedDocument" minOccurs="0"/>
                <xsd:element ref="ns2:NDA" minOccurs="0"/>
                <xsd:element ref="ns2:MSA" minOccurs="0"/>
                <xsd:element ref="ns2:ProjectName"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6" nillable="true" ma:displayName="Unified Compliance Policy Properties" ma:hidden="true" ma:internalName="_ip_UnifiedCompliancePolicyProperties">
      <xsd:simpleType>
        <xsd:restriction base="dms:Note"/>
      </xsd:simpleType>
    </xsd:element>
    <xsd:element name="_ip_UnifiedCompliancePolicyUIAction" ma:index="2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17e361d-d9fd-498f-82ee-90b16789c975" elementFormDefault="qualified">
    <xsd:import namespace="http://schemas.microsoft.com/office/2006/documentManagement/types"/>
    <xsd:import namespace="http://schemas.microsoft.com/office/infopath/2007/PartnerControls"/>
    <xsd:element name="Folder_x0020_Owner" ma:index="2" nillable="true" ma:displayName="Folder Owner" ma:format="Dropdown" ma:internalName="Folder_x0020_Owner">
      <xsd:simpleType>
        <xsd:restriction base="dms:Text">
          <xsd:maxLength value="255"/>
        </xsd:restriction>
      </xsd:simpleType>
    </xsd:element>
    <xsd:element name="Status" ma:index="4" nillable="true" ma:displayName="Status" ma:internalName="Status">
      <xsd:simpleType>
        <xsd:restriction base="dms:Text">
          <xsd:maxLength value="10"/>
        </xsd:restriction>
      </xsd:simpleType>
    </xsd:element>
    <xsd:element name="Contents" ma:index="5" nillable="true" ma:displayName="Contents" ma:format="Dropdown" ma:internalName="Contents">
      <xsd:simpleType>
        <xsd:restriction base="dms:Note">
          <xsd:maxLength value="255"/>
        </xsd:restriction>
      </xsd:simpleType>
    </xsd:element>
    <xsd:element name="Description" ma:index="7" nillable="true" ma:displayName="Description " ma:format="Dropdown" ma:internalName="Description">
      <xsd:simpleType>
        <xsd:restriction base="dms:Note">
          <xsd:maxLength value="255"/>
        </xsd:restriction>
      </xsd:simpleType>
    </xsd:element>
    <xsd:element name="Date" ma:index="9" nillable="true" ma:displayName="Date" ma:format="DateOnly" ma:internalName="Date">
      <xsd:simpleType>
        <xsd:restriction base="dms:DateTime"/>
      </xsd:simpleType>
    </xsd:element>
    <xsd:element name="Migration" ma:index="10" nillable="true" ma:displayName="Migration" ma:format="Dropdown" ma:internalName="Migration">
      <xsd:simpleType>
        <xsd:restriction base="dms:Choice">
          <xsd:enumeration value="Y"/>
          <xsd:enumeration value="N"/>
        </xsd:restriction>
      </xsd:simpleType>
    </xsd:element>
    <xsd:element name="ChangeOrder" ma:index="11" nillable="true" ma:displayName="Change Order" ma:format="Dropdown" ma:internalName="ChangeOrder">
      <xsd:simpleType>
        <xsd:restriction base="dms:Choice">
          <xsd:enumeration value="Change Order 1"/>
          <xsd:enumeration value="Change Order 2"/>
          <xsd:enumeration value="Change Order 3"/>
          <xsd:enumeration value="Change Order 4"/>
          <xsd:enumeration value="Change Order 5"/>
          <xsd:enumeration value="Change Order 6"/>
          <xsd:enumeration value="Change Order 7"/>
          <xsd:enumeration value="Change Order 8"/>
          <xsd:enumeration value="Change Order 9"/>
          <xsd:enumeration value="Change Order 10"/>
          <xsd:enumeration value="Change Order 11"/>
          <xsd:enumeration value="Change Order 12"/>
          <xsd:enumeration value="Change Order 13"/>
          <xsd:enumeration value="Change Order 14"/>
          <xsd:enumeration value="Change Order 15"/>
          <xsd:enumeration value="Change Order 16"/>
        </xsd:restriction>
      </xsd:simpleType>
    </xsd:element>
    <xsd:element name="TaskOrders" ma:index="12" nillable="true" ma:displayName="Task Orders" ma:format="Dropdown" ma:internalName="TaskOrders">
      <xsd:simpleType>
        <xsd:restriction base="dms:Choice">
          <xsd:enumeration value="Task Order 1"/>
          <xsd:enumeration value="Task Order 2"/>
          <xsd:enumeration value="Task Order 3"/>
          <xsd:enumeration value="Task Order 4"/>
          <xsd:enumeration value="Task Order 5"/>
          <xsd:enumeration value="Task Order 6"/>
          <xsd:enumeration value="Task Order 7"/>
          <xsd:enumeration value="Task Order 8"/>
          <xsd:enumeration value="Task Order 9"/>
          <xsd:enumeration value="Task Order 10"/>
          <xsd:enumeration value="Task Order 11"/>
          <xsd:enumeration value="Task Order 14"/>
          <xsd:enumeration value="Task Order 15"/>
          <xsd:enumeration value="Task Order 16"/>
          <xsd:enumeration value="Task Order 17"/>
          <xsd:enumeration value="Task Order 18"/>
          <xsd:enumeration value="Choice 17"/>
        </xsd:restriction>
      </xsd:simpleType>
    </xsd:element>
    <xsd:element name="MasterServiceAgreement" ma:index="13" nillable="true" ma:displayName="Parent Legal Entity" ma:format="Dropdown" ma:internalName="MasterServiceAgreement">
      <xsd:simpleType>
        <xsd:restriction base="dms:Choice">
          <xsd:enumeration value="PPRRD - Pattern Puerto Rico Renewables Development LLC"/>
          <xsd:enumeration value="PR2LP - Pattern Renewable 2 LP"/>
          <xsd:enumeration value="PRDC2 - Pattern Renewable Development Company 2 LLC"/>
          <xsd:enumeration value="PRHC2 - Pattern Renewable Holdings Canada 2 ULC"/>
          <xsd:enumeration value="PSSD - Pattern Solar and Storage Development LLC"/>
          <xsd:enumeration value="PTLP"/>
          <xsd:enumeration value="Pattern New Mexico Infrastructure Holdings LLC"/>
          <xsd:enumeration value="Pattern Puerto Rico Holdings LLC"/>
          <xsd:enumeration value="Pattern Renewables Holdings Mexico 2 LLC"/>
          <xsd:enumeration value="Pattern Renwables Holdings Mexico LLC"/>
          <xsd:enumeration value="Pattern Operators LP"/>
        </xsd:restriction>
      </xsd:simpleType>
    </xsd:element>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Tags" ma:index="20" nillable="true" ma:displayName="Tags" ma:internalName="MediaServiceAutoTag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DateTaken" ma:index="24" nillable="true" ma:displayName="MediaServiceDateTaken" ma:hidden="true" ma:internalName="MediaServiceDateTaken" ma:readOnly="true">
      <xsd:simpleType>
        <xsd:restriction base="dms:Text"/>
      </xsd:simpleType>
    </xsd:element>
    <xsd:element name="MediaServiceLocation" ma:index="25" nillable="true" ma:displayName="Location" ma:internalName="MediaServiceLocation" ma:readOnly="true">
      <xsd:simpleType>
        <xsd:restriction base="dms:Text"/>
      </xsd:simpleType>
    </xsd:element>
    <xsd:element name="MediaServiceAutoKeyPoints" ma:index="26" nillable="true" ma:displayName="MediaServiceAutoKeyPoints" ma:hidden="true" ma:internalName="MediaServiceAutoKeyPoints" ma:readOnly="true">
      <xsd:simpleType>
        <xsd:restriction base="dms:Note"/>
      </xsd:simpleType>
    </xsd:element>
    <xsd:element name="MediaServiceKeyPoints" ma:index="27" nillable="true" ma:displayName="KeyPoints" ma:internalName="MediaServiceKeyPoints" ma:readOnly="true">
      <xsd:simpleType>
        <xsd:restriction base="dms:Note">
          <xsd:maxLength value="255"/>
        </xsd:restriction>
      </xsd:simpleType>
    </xsd:element>
    <xsd:element name="MediaLengthInSeconds" ma:index="29" nillable="true" ma:displayName="Length (seconds)" ma:internalName="MediaLengthInSeconds" ma:readOnly="true">
      <xsd:simpleType>
        <xsd:restriction base="dms:Unknown"/>
      </xsd:simpleType>
    </xsd:element>
    <xsd:element name="lcf76f155ced4ddcb4097134ff3c332f" ma:index="30" nillable="true" ma:taxonomy="true" ma:internalName="lcf76f155ced4ddcb4097134ff3c332f" ma:taxonomyFieldName="MediaServiceImageTags" ma:displayName="Image Tags" ma:readOnly="false" ma:fieldId="{5cf76f15-5ced-4ddc-b409-7134ff3c332f}" ma:taxonomyMulti="true" ma:sspId="7ce74869-feda-4683-bc0f-2c45438be40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4" nillable="true" ma:displayName="MediaServiceSearchProperties" ma:hidden="true" ma:internalName="MediaServiceSearchProperties" ma:readOnly="true">
      <xsd:simpleType>
        <xsd:restriction base="dms:Note"/>
      </xsd:simpleType>
    </xsd:element>
    <xsd:element name="Value" ma:index="38" nillable="true" ma:displayName="Value" ma:LCID="1033" ma:internalName="Value">
      <xsd:simpleType>
        <xsd:restriction base="dms:Currency"/>
      </xsd:simpleType>
    </xsd:element>
    <xsd:element name="Signed_x0020_date" ma:index="39" nillable="true" ma:displayName="Signed date" ma:format="DateOnly" ma:internalName="Signed_x0020_date">
      <xsd:simpleType>
        <xsd:restriction base="dms:DateTime"/>
      </xsd:simpleType>
    </xsd:element>
    <xsd:element name="Scope_x0020_end_x0020_date" ma:index="40" nillable="true" ma:displayName="End Date" ma:description="Scope end date / NDA termination date" ma:format="DateOnly" ma:internalName="Scope_x0020_end_x0020_date">
      <xsd:simpleType>
        <xsd:restriction base="dms:DateTime"/>
      </xsd:simpleType>
    </xsd:element>
    <xsd:element name="Currency" ma:index="41" nillable="true" ma:displayName="Currency" ma:format="Dropdown" ma:internalName="Currency">
      <xsd:simpleType>
        <xsd:restriction base="dms:Choice">
          <xsd:enumeration value="CAD"/>
          <xsd:enumeration value="USD"/>
          <xsd:enumeration value="Choice 3"/>
        </xsd:restriction>
      </xsd:simpleType>
    </xsd:element>
    <xsd:element name="ParentEntitySub" ma:index="42" nillable="true" ma:displayName="Parent Entity Sub" ma:format="Dropdown" ma:internalName="ParentEntitySub">
      <xsd:simpleType>
        <xsd:restriction base="dms:Text">
          <xsd:maxLength value="255"/>
        </xsd:restriction>
      </xsd:simpleType>
    </xsd:element>
    <xsd:element name="ParentEntitySubSub" ma:index="43" nillable="true" ma:displayName="Parent Entity Sub Sub" ma:format="Dropdown" ma:internalName="ParentEntitySubSub">
      <xsd:simpleType>
        <xsd:restriction base="dms:Text">
          <xsd:maxLength value="255"/>
        </xsd:restriction>
      </xsd:simpleType>
    </xsd:element>
    <xsd:element name="DuplicatedDocument" ma:index="44" nillable="true" ma:displayName="Duplicated Document" ma:format="Dropdown" ma:internalName="DuplicatedDocument">
      <xsd:simpleType>
        <xsd:restriction base="dms:Choice">
          <xsd:enumeration value="Yes"/>
          <xsd:enumeration value="Choice 2"/>
          <xsd:enumeration value="Choice 3"/>
        </xsd:restriction>
      </xsd:simpleType>
    </xsd:element>
    <xsd:element name="NDA" ma:index="45" nillable="true" ma:displayName="NDA" ma:format="Dropdown" ma:internalName="NDA">
      <xsd:simpleType>
        <xsd:restriction base="dms:Choice">
          <xsd:enumeration value="Yes"/>
          <xsd:enumeration value="Choice 2"/>
          <xsd:enumeration value="Choice 3"/>
        </xsd:restriction>
      </xsd:simpleType>
    </xsd:element>
    <xsd:element name="MSA" ma:index="46" nillable="true" ma:displayName="MSA" ma:format="Dropdown" ma:internalName="MSA">
      <xsd:simpleType>
        <xsd:restriction base="dms:Choice">
          <xsd:enumeration value="Original"/>
          <xsd:enumeration value="Amendment 1"/>
          <xsd:enumeration value="Amendment 2"/>
          <xsd:enumeration value="Amendment 3"/>
          <xsd:enumeration value="Amendment 4"/>
          <xsd:enumeration value="Choice 6"/>
        </xsd:restriction>
      </xsd:simpleType>
    </xsd:element>
    <xsd:element name="ProjectName" ma:index="47" nillable="true" ma:displayName="Project Name" ma:format="Dropdown" ma:internalName="ProjectName">
      <xsd:simpleType>
        <xsd:restriction base="dms:Text">
          <xsd:maxLength value="255"/>
        </xsd:restriction>
      </xsd:simpleType>
    </xsd:element>
    <xsd:element name="Notes" ma:index="48" nillable="true" ma:displayName="Notes" ma:format="Dropdown" ma:internalName="Not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c9d5045-1f47-4530-af54-23fd643283f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31" nillable="true" ma:displayName="Taxonomy Catch All Column" ma:hidden="true" ma:list="{89904733-bbff-4dcf-a4f4-15f5a9c72ad1}" ma:internalName="TaxCatchAll" ma:showField="CatchAllData" ma:web="5c9d5045-1f47-4530-af54-23fd643283f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 ma:displayName="Author / Owner"/>
        <xsd:element ref="dcterms:created" minOccurs="0" maxOccurs="1"/>
        <xsd:element ref="dc:identifier" minOccurs="0" maxOccurs="1"/>
        <xsd:element name="contentType" minOccurs="0" maxOccurs="1" type="xsd:string" ma:index="3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17e361d-d9fd-498f-82ee-90b16789c975">
      <Terms xmlns="http://schemas.microsoft.com/office/infopath/2007/PartnerControls"/>
    </lcf76f155ced4ddcb4097134ff3c332f>
    <TaxCatchAll xmlns="5c9d5045-1f47-4530-af54-23fd643283f1" xsi:nil="true"/>
    <DuplicatedDocument xmlns="f17e361d-d9fd-498f-82ee-90b16789c975" xsi:nil="true"/>
    <Contents xmlns="f17e361d-d9fd-498f-82ee-90b16789c975" xsi:nil="true"/>
    <ChangeOrder xmlns="f17e361d-d9fd-498f-82ee-90b16789c975" xsi:nil="true"/>
    <_ip_UnifiedCompliancePolicyUIAction xmlns="http://schemas.microsoft.com/sharepoint/v3" xsi:nil="true"/>
    <Value xmlns="f17e361d-d9fd-498f-82ee-90b16789c975" xsi:nil="true"/>
    <NDA xmlns="f17e361d-d9fd-498f-82ee-90b16789c975" xsi:nil="true"/>
    <TaskOrders xmlns="f17e361d-d9fd-498f-82ee-90b16789c975" xsi:nil="true"/>
    <Scope_x0020_end_x0020_date xmlns="f17e361d-d9fd-498f-82ee-90b16789c975" xsi:nil="true"/>
    <MSA xmlns="f17e361d-d9fd-498f-82ee-90b16789c975" xsi:nil="true"/>
    <MasterServiceAgreement xmlns="f17e361d-d9fd-498f-82ee-90b16789c975" xsi:nil="true"/>
    <Currency xmlns="f17e361d-d9fd-498f-82ee-90b16789c975" xsi:nil="true"/>
    <ParentEntitySubSub xmlns="f17e361d-d9fd-498f-82ee-90b16789c975" xsi:nil="true"/>
    <Date xmlns="f17e361d-d9fd-498f-82ee-90b16789c975" xsi:nil="true"/>
    <Folder_x0020_Owner xmlns="f17e361d-d9fd-498f-82ee-90b16789c975" xsi:nil="true"/>
    <Status xmlns="f17e361d-d9fd-498f-82ee-90b16789c975" xsi:nil="true"/>
    <_ip_UnifiedCompliancePolicyProperties xmlns="http://schemas.microsoft.com/sharepoint/v3" xsi:nil="true"/>
    <Description xmlns="f17e361d-d9fd-498f-82ee-90b16789c975" xsi:nil="true"/>
    <ProjectName xmlns="f17e361d-d9fd-498f-82ee-90b16789c975" xsi:nil="true"/>
    <Migration xmlns="f17e361d-d9fd-498f-82ee-90b16789c975" xsi:nil="true"/>
    <Notes xmlns="f17e361d-d9fd-498f-82ee-90b16789c975" xsi:nil="true"/>
    <ParentEntitySub xmlns="f17e361d-d9fd-498f-82ee-90b16789c975" xsi:nil="true"/>
    <Signed_x0020_date xmlns="f17e361d-d9fd-498f-82ee-90b16789c975" xsi:nil="true"/>
  </documentManagement>
</p:properties>
</file>

<file path=customXml/itemProps1.xml><?xml version="1.0" encoding="utf-8"?>
<ds:datastoreItem xmlns:ds="http://schemas.openxmlformats.org/officeDocument/2006/customXml" ds:itemID="{E83827EB-A43B-431B-91CB-00AE469D56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17e361d-d9fd-498f-82ee-90b16789c975"/>
    <ds:schemaRef ds:uri="5c9d5045-1f47-4530-af54-23fd643283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A0B569-8A7B-4C26-A135-B475F5F07007}">
  <ds:schemaRefs>
    <ds:schemaRef ds:uri="http://schemas.microsoft.com/sharepoint/v3/contenttype/forms"/>
  </ds:schemaRefs>
</ds:datastoreItem>
</file>

<file path=customXml/itemProps3.xml><?xml version="1.0" encoding="utf-8"?>
<ds:datastoreItem xmlns:ds="http://schemas.openxmlformats.org/officeDocument/2006/customXml" ds:itemID="{E533F6DD-B23C-4633-84FD-DC2339F2E963}">
  <ds:schemaRefs>
    <ds:schemaRef ds:uri="http://schemas.microsoft.com/office/2006/metadata/properties"/>
    <ds:schemaRef ds:uri="http://schemas.microsoft.com/office/infopath/2007/PartnerControls"/>
    <ds:schemaRef ds:uri="fa617428-23f5-4364-84cc-db4ce6d266ff"/>
    <ds:schemaRef ds:uri="b84c09d0-a559-4f4e-a4ca-2d5a586b5a1a"/>
    <ds:schemaRef ds:uri="f17e361d-d9fd-498f-82ee-90b16789c975"/>
    <ds:schemaRef ds:uri="5c9d5045-1f47-4530-af54-23fd643283f1"/>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COVER</vt:lpstr>
      <vt:lpstr>Barceloneta S</vt:lpstr>
      <vt:lpstr>Santa Isabel S T1</vt:lpstr>
      <vt:lpstr>Barceloneta PVS</vt:lpstr>
      <vt:lpstr>Santa Isaben ASAP</vt:lpstr>
      <vt:lpstr>Project Key</vt:lpstr>
      <vt:lpstr>'Barceloneta PVS'!Print_Area</vt:lpstr>
      <vt:lpstr>'Barceloneta S'!Print_Area</vt:lpstr>
      <vt:lpstr>'Santa Isabel S T1'!Print_Area</vt:lpstr>
      <vt:lpstr>'Santa Isaben ASAP'!Print_Area</vt:lpstr>
      <vt:lpstr>project_key</vt:lpstr>
      <vt:lpstr>project_names</vt:lpstr>
      <vt:lpstr>project_par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 B</dc:creator>
  <cp:keywords/>
  <dc:description/>
  <cp:lastModifiedBy>Scott Huennekens</cp:lastModifiedBy>
  <cp:revision/>
  <dcterms:created xsi:type="dcterms:W3CDTF">2023-09-19T21:55:02Z</dcterms:created>
  <dcterms:modified xsi:type="dcterms:W3CDTF">2024-09-05T19:37:45Z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0x0101004D1379EE43666046A1A2A091A5DF44D8</vt:lpwstr>
  </property>
  <property fmtid="{D5CDD505-2E9C-101B-9397-08002B2CF9AE}" pid="3" name="MediaServiceImageTags">
    <vt:lpwstr/>
  </property>
</Properties>
</file>